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9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3" i="1" l="1"/>
  <c r="E195" i="1"/>
  <c r="E193" i="1"/>
  <c r="E194" i="1"/>
  <c r="F164" i="1"/>
  <c r="E164" i="1"/>
  <c r="E183" i="1" l="1"/>
  <c r="E185" i="1" l="1"/>
  <c r="E184" i="1"/>
  <c r="F183" i="1"/>
  <c r="E155" i="1"/>
  <c r="E153" i="1"/>
  <c r="F152" i="1"/>
  <c r="E152" i="1"/>
  <c r="E129" i="1"/>
  <c r="E128" i="1"/>
  <c r="E127" i="1"/>
  <c r="F126" i="1"/>
  <c r="E126" i="1"/>
  <c r="F111" i="1"/>
  <c r="E111" i="1"/>
  <c r="E104" i="1"/>
  <c r="F103" i="1"/>
  <c r="E103" i="1"/>
  <c r="E65" i="1"/>
  <c r="E63" i="1"/>
  <c r="F62" i="1"/>
  <c r="E62" i="1"/>
  <c r="F197" i="1" l="1"/>
</calcChain>
</file>

<file path=xl/sharedStrings.xml><?xml version="1.0" encoding="utf-8"?>
<sst xmlns="http://schemas.openxmlformats.org/spreadsheetml/2006/main" count="494" uniqueCount="127">
  <si>
    <t xml:space="preserve">                                                         </t>
  </si>
  <si>
    <t>Адрес дома</t>
  </si>
  <si>
    <t>Вид работ</t>
  </si>
  <si>
    <t>Ед. изм.</t>
  </si>
  <si>
    <t>Объем работ</t>
  </si>
  <si>
    <t>Ориентировочная стоимость работ</t>
  </si>
  <si>
    <t>Сроки выполнения работ (квартал)</t>
  </si>
  <si>
    <t>начало</t>
  </si>
  <si>
    <t>конец</t>
  </si>
  <si>
    <t>Источник финансирования: средства местных бюджетов</t>
  </si>
  <si>
    <t>Система отопления, горячего и холодного водоснабжения, водоотведения (канализации)</t>
  </si>
  <si>
    <t>шт</t>
  </si>
  <si>
    <t>м</t>
  </si>
  <si>
    <t>-//-</t>
  </si>
  <si>
    <t>м2</t>
  </si>
  <si>
    <t>г.Щучин, ул. Заводская, 16</t>
  </si>
  <si>
    <t>м3</t>
  </si>
  <si>
    <t>г.Щучин, ул. Заводская, 30</t>
  </si>
  <si>
    <t>г.Щучин, ул. Зеленая, 14а</t>
  </si>
  <si>
    <t>г.Щучин, ул. Зеленая, 16</t>
  </si>
  <si>
    <t>г.Щучин, ул. Зеленая, 16а</t>
  </si>
  <si>
    <t>г.Щучин, ул. Зеленая, 18а</t>
  </si>
  <si>
    <t>г.Щучин, ул. Зеленая, 20</t>
  </si>
  <si>
    <t>г.Щучин, ул. Зеленая, 36А</t>
  </si>
  <si>
    <t>г.Щучин, ул. 17 Сентября, 10</t>
  </si>
  <si>
    <t>г.Щучин, ул. Ленина, 2а</t>
  </si>
  <si>
    <t>г.Щучин, ул. Ленина, 11А</t>
  </si>
  <si>
    <t>г.Щучин, ул. Молодежная, 14А</t>
  </si>
  <si>
    <t>г.Щучин, ул. Островского, 4</t>
  </si>
  <si>
    <t>г.Щучин, ул. Островского, 13</t>
  </si>
  <si>
    <t>г.Щучин, ул. Пушкина, 1</t>
  </si>
  <si>
    <t>г.Щучин, ул. Пушкина, 34</t>
  </si>
  <si>
    <t>г.Щучин, ул. Пушкина, 40</t>
  </si>
  <si>
    <t>г.Щучин, ул. Пушкина, 42</t>
  </si>
  <si>
    <t>г.Щучин, ул. Юго-Западная, 4/5</t>
  </si>
  <si>
    <t>а.г. Каменка, ул. Комсомольская, 2</t>
  </si>
  <si>
    <t>а.г. Каменка, ул. Комсомольская, 2А</t>
  </si>
  <si>
    <t>а.г. Каменка, ул. Школьная, 33</t>
  </si>
  <si>
    <t>а.г.Рожанка, ул. Щучинская, 20</t>
  </si>
  <si>
    <t>ВСЕГО</t>
  </si>
  <si>
    <t>Система электроснабжения</t>
  </si>
  <si>
    <t>м.п.</t>
  </si>
  <si>
    <t>г.Щучин, ул.Заводская, 18А</t>
  </si>
  <si>
    <t>г.Щучин, ул.Заводская, 24</t>
  </si>
  <si>
    <t>г.Щучин, ул.Заводская, 26</t>
  </si>
  <si>
    <t>г.Щучин, ул.Заводская, 32</t>
  </si>
  <si>
    <t>г. Щучин, ул. Зеленая, 18А</t>
  </si>
  <si>
    <t>г. Щучин, ул. Зеленая, 26</t>
  </si>
  <si>
    <t>г.Щучин, ул.17Сентября, 6</t>
  </si>
  <si>
    <t>г.Щучин, ул.17Сентября, 10</t>
  </si>
  <si>
    <t>а.г. Лещанка, ул. Зеленая,1</t>
  </si>
  <si>
    <t xml:space="preserve">а.г. Лещанка, ул. Зелёная, 2 </t>
  </si>
  <si>
    <t>д. Мурованка, ул. Центральная 15</t>
  </si>
  <si>
    <t>г.п. Острино, ул. Гродненская, 70</t>
  </si>
  <si>
    <t>г.п. Острино, ул. Зеленая, 4</t>
  </si>
  <si>
    <t>г.п. Острино, ул. Зеленая, 7</t>
  </si>
  <si>
    <t>г.п. Острино, ул. Победы, 4</t>
  </si>
  <si>
    <t>г.п. Острино, ул. Победы, 8</t>
  </si>
  <si>
    <t>г.п. Острино, ул. Рабочая, 3</t>
  </si>
  <si>
    <t>г.п. Острино, ул. Рабочая, 4</t>
  </si>
  <si>
    <t>г.п. Острино, ул. Рабочая, 6</t>
  </si>
  <si>
    <t>г.п. Острино, ул. Рабочая, 7</t>
  </si>
  <si>
    <t>а.г. Рожанка, ул. Щучинская,16</t>
  </si>
  <si>
    <t>а.г. Рожанка, ул. Щучинская,18</t>
  </si>
  <si>
    <t>Фундаменты и стены подвального этажа</t>
  </si>
  <si>
    <t>г.Щучин, ул.Гастелло, 15</t>
  </si>
  <si>
    <t>г.Щучин, ул.Заводская,6</t>
  </si>
  <si>
    <t>г.Щучин, ул.Заводская,16</t>
  </si>
  <si>
    <t>аг. Рожанка, Щучинская ул., д. 28</t>
  </si>
  <si>
    <t>Стены</t>
  </si>
  <si>
    <t>г.Щучин, ул.Заводская,24</t>
  </si>
  <si>
    <t>г.Щучин, ул.Заводская,30</t>
  </si>
  <si>
    <t>г.Щучин, ул.Зеленая 36</t>
  </si>
  <si>
    <t xml:space="preserve"> </t>
  </si>
  <si>
    <t>г.Щучин, ул.Островского,29</t>
  </si>
  <si>
    <t>г.Щучин, ул.Островского,31</t>
  </si>
  <si>
    <t>г.Щучин, ул.Пушкина,1</t>
  </si>
  <si>
    <t>г.Щучин, ул.Пушкина,30А</t>
  </si>
  <si>
    <t>а.г. Руткевичи,1</t>
  </si>
  <si>
    <t>Крыши</t>
  </si>
  <si>
    <t>г.Щучин, ул.Зеленая, 18</t>
  </si>
  <si>
    <t>г.Щучин, ул.Зеленая, 20</t>
  </si>
  <si>
    <t>г.Щучин, ул.Зеленая, 22</t>
  </si>
  <si>
    <t>г.Щучин, ул.Зеленая, 32</t>
  </si>
  <si>
    <t>г.Щучин, ул.Зеленая, 36</t>
  </si>
  <si>
    <t>г.Щучин, ул.Ленина, 88</t>
  </si>
  <si>
    <t>г.Щучин, ул.Островского, 7</t>
  </si>
  <si>
    <t>г.Щучин, ул.Островского, 19</t>
  </si>
  <si>
    <t>г.Щучин, ул.Островского, 20</t>
  </si>
  <si>
    <t>г.Щучин, ул.Островского, 24</t>
  </si>
  <si>
    <t>г.Щучин, ул.Островского, 25</t>
  </si>
  <si>
    <t>г.Щучин, ул.Островского, 27</t>
  </si>
  <si>
    <t>д. Громки, 3</t>
  </si>
  <si>
    <t>а.г. Желудок,ул. Лесная, 2</t>
  </si>
  <si>
    <t>а.г. Желудок,ул. Советская, 23</t>
  </si>
  <si>
    <t>д. Лещанка, ул. Зеленая, 2</t>
  </si>
  <si>
    <t>а.г. Новый Двор, ул. Набережная, 4</t>
  </si>
  <si>
    <t>а.г. Руткевичи,14 А</t>
  </si>
  <si>
    <t>Окна и двери</t>
  </si>
  <si>
    <t>Лестничные марши, балконы и балконные ограждения, лоджии, крыльца, зонты, козырьки над входами в подъезды и балконами верхних этажей</t>
  </si>
  <si>
    <t>г.Щучин, ул.Западная, 2</t>
  </si>
  <si>
    <t>г. Щучин, ул. Зеленая , д.32</t>
  </si>
  <si>
    <t>г. Щучин, ул.Островского, 16</t>
  </si>
  <si>
    <t>г.Щучин, ул.Островского, 22</t>
  </si>
  <si>
    <t>г.Щучин, ул.Островского, 28</t>
  </si>
  <si>
    <t>г.Щучин, ул.Пушкина, 1</t>
  </si>
  <si>
    <t>г. Щучин, ул. 17Сентября, 6</t>
  </si>
  <si>
    <t>а.г. Острино, ул. Станевича 31</t>
  </si>
  <si>
    <t>а.г. Рожанка, ул. Щучинская, 26</t>
  </si>
  <si>
    <t>Вентиляция</t>
  </si>
  <si>
    <t>ИТОГО ПО ТИТУЛЬНОМУ СПИСКУ</t>
  </si>
  <si>
    <t>ТИТУЛЬНЫЙ СПИСОК ТЕКУЩЕГО РЕМОНТА ЖИЛИЩНОГО ФОНДА ЩУЧИНСКОГО РАЙОННОГО УНИТАРНОГО ПРЕДПРИЯТИЯ ЖИЛИЩНО-КОММУНАЛЬНОГО ХОЗЯЙСТВА НА 2022 ГОД</t>
  </si>
  <si>
    <t>г.Щучин, ул.Заводская, 20</t>
  </si>
  <si>
    <t>г. Щучин, ул. Заводская, 32</t>
  </si>
  <si>
    <t>г. Щучин, ул. Заводская, 28</t>
  </si>
  <si>
    <t>г. Щучин, ул. Зеленая, 20</t>
  </si>
  <si>
    <t>г. Щучин, ул. Зеленая, 22</t>
  </si>
  <si>
    <t>г.Щучин, ул.Пионерская, 3</t>
  </si>
  <si>
    <t>п.Дуброво, ул. Советская, д. 4</t>
  </si>
  <si>
    <t>д. Лещанка, ул. Центральная 2, 2</t>
  </si>
  <si>
    <t>г. Щучин, ул.Островского, 4</t>
  </si>
  <si>
    <t>г. Щучин, ул.Островского, 18</t>
  </si>
  <si>
    <t>г. Щучин, ул.Островского, 14</t>
  </si>
  <si>
    <t>а.г. Руткевичи, 4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</si>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</sst>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5" fillId="0" borderId="11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3"/>
  <sheetViews>
    <sheetView tabSelected="1" topLeftCell="A188" zoomScale="80" zoomScaleNormal="80" workbookViewId="0">
      <selection activeCell="O212" sqref="O212"/>
    </sheetView>
  </sheetViews>
  <sheetFormatPr defaultRowHeight="11.25" x14ac:dyDescent="0.2"/>
  <cols>
    <col min="1" max="1" width="68.33203125" style="1" customWidth="1"/>
    <col min="2" max="2" width="9.33203125" style="1"/>
    <col min="3" max="3" width="21" style="1" customWidth="1"/>
    <col min="4" max="5" width="14.33203125" style="1" customWidth="1"/>
    <col min="6" max="7" width="9.83203125" style="1" bestFit="1" customWidth="1"/>
    <col min="8" max="8" width="4.83203125" style="1" customWidth="1"/>
    <col min="9" max="9" width="14" style="1" customWidth="1"/>
    <col min="10" max="10" width="9.33203125" style="1" hidden="1" customWidth="1"/>
    <col min="11" max="11" width="14" style="1" customWidth="1"/>
    <col min="12" max="16384" width="9.33203125" style="1"/>
  </cols>
  <sheetData>
    <row r="2" spans="1:14" ht="18.75" x14ac:dyDescent="0.2">
      <c r="A2" s="2" t="s">
        <v>0</v>
      </c>
    </row>
    <row r="3" spans="1:14" ht="36" customHeight="1" x14ac:dyDescent="0.2">
      <c r="A3" s="138" t="s">
        <v>111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4" ht="19.5" thickBot="1" x14ac:dyDescent="0.25">
      <c r="A4" s="3"/>
      <c r="L4" s="37"/>
      <c r="M4" s="37"/>
      <c r="N4" s="37"/>
    </row>
    <row r="5" spans="1:14" ht="11.25" customHeight="1" x14ac:dyDescent="0.2">
      <c r="A5" s="67" t="s">
        <v>1</v>
      </c>
      <c r="B5" s="61" t="s">
        <v>2</v>
      </c>
      <c r="C5" s="62"/>
      <c r="D5" s="67" t="s">
        <v>3</v>
      </c>
      <c r="E5" s="67" t="s">
        <v>4</v>
      </c>
      <c r="F5" s="61" t="s">
        <v>5</v>
      </c>
      <c r="G5" s="65"/>
      <c r="H5" s="62"/>
      <c r="I5" s="61" t="s">
        <v>6</v>
      </c>
      <c r="J5" s="65"/>
      <c r="K5" s="62"/>
      <c r="L5" s="37"/>
      <c r="M5" s="37"/>
      <c r="N5" s="37"/>
    </row>
    <row r="6" spans="1:14" ht="11.25" customHeight="1" x14ac:dyDescent="0.2">
      <c r="A6" s="88"/>
      <c r="B6" s="77"/>
      <c r="C6" s="78"/>
      <c r="D6" s="88"/>
      <c r="E6" s="88"/>
      <c r="F6" s="77"/>
      <c r="G6" s="137"/>
      <c r="H6" s="78"/>
      <c r="I6" s="77"/>
      <c r="J6" s="137"/>
      <c r="K6" s="78"/>
      <c r="L6" s="37"/>
      <c r="M6" s="37"/>
      <c r="N6" s="37"/>
    </row>
    <row r="7" spans="1:14" ht="12" customHeight="1" thickBot="1" x14ac:dyDescent="0.25">
      <c r="A7" s="88"/>
      <c r="B7" s="77"/>
      <c r="C7" s="78"/>
      <c r="D7" s="88"/>
      <c r="E7" s="88"/>
      <c r="F7" s="77"/>
      <c r="G7" s="137"/>
      <c r="H7" s="78"/>
      <c r="I7" s="63"/>
      <c r="J7" s="66"/>
      <c r="K7" s="64"/>
      <c r="L7" s="37"/>
      <c r="M7" s="37"/>
      <c r="N7" s="37"/>
    </row>
    <row r="8" spans="1:14" ht="11.25" customHeight="1" x14ac:dyDescent="0.2">
      <c r="A8" s="88"/>
      <c r="B8" s="77"/>
      <c r="C8" s="78"/>
      <c r="D8" s="88"/>
      <c r="E8" s="88"/>
      <c r="F8" s="77"/>
      <c r="G8" s="137"/>
      <c r="H8" s="78"/>
      <c r="I8" s="61" t="s">
        <v>7</v>
      </c>
      <c r="J8" s="62"/>
      <c r="K8" s="67" t="s">
        <v>8</v>
      </c>
    </row>
    <row r="9" spans="1:14" ht="12" customHeight="1" thickBot="1" x14ac:dyDescent="0.25">
      <c r="A9" s="68"/>
      <c r="B9" s="63"/>
      <c r="C9" s="64"/>
      <c r="D9" s="68"/>
      <c r="E9" s="68"/>
      <c r="F9" s="63"/>
      <c r="G9" s="66"/>
      <c r="H9" s="64"/>
      <c r="I9" s="63"/>
      <c r="J9" s="64"/>
      <c r="K9" s="68"/>
    </row>
    <row r="10" spans="1:14" ht="16.5" thickBot="1" x14ac:dyDescent="0.25">
      <c r="A10" s="4">
        <v>1</v>
      </c>
      <c r="B10" s="54">
        <v>2</v>
      </c>
      <c r="C10" s="56"/>
      <c r="D10" s="5">
        <v>3</v>
      </c>
      <c r="E10" s="5">
        <v>4</v>
      </c>
      <c r="F10" s="54">
        <v>5</v>
      </c>
      <c r="G10" s="55"/>
      <c r="H10" s="56"/>
      <c r="I10" s="54">
        <v>6</v>
      </c>
      <c r="J10" s="56"/>
      <c r="K10" s="6">
        <v>7</v>
      </c>
    </row>
    <row r="11" spans="1:14" ht="15.75" x14ac:dyDescent="0.2">
      <c r="A11" s="61"/>
      <c r="B11" s="65"/>
      <c r="C11" s="65"/>
      <c r="D11" s="65"/>
      <c r="E11" s="65"/>
      <c r="F11" s="65"/>
      <c r="G11" s="65"/>
      <c r="H11" s="65"/>
      <c r="I11" s="65"/>
      <c r="J11" s="65"/>
      <c r="K11" s="62"/>
    </row>
    <row r="12" spans="1:14" ht="15.75" customHeight="1" x14ac:dyDescent="0.2">
      <c r="A12" s="77" t="s">
        <v>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78"/>
    </row>
    <row r="13" spans="1:14" ht="16.5" thickBot="1" x14ac:dyDescent="0.25">
      <c r="A13" s="63"/>
      <c r="B13" s="66"/>
      <c r="C13" s="66"/>
      <c r="D13" s="66"/>
      <c r="E13" s="66"/>
      <c r="F13" s="66"/>
      <c r="G13" s="66"/>
      <c r="H13" s="66"/>
      <c r="I13" s="66"/>
      <c r="J13" s="66"/>
      <c r="K13" s="64"/>
    </row>
    <row r="14" spans="1:14" ht="15.75" x14ac:dyDescent="0.2">
      <c r="A14" s="61"/>
      <c r="B14" s="65"/>
      <c r="C14" s="65"/>
      <c r="D14" s="65"/>
      <c r="E14" s="65"/>
      <c r="F14" s="65"/>
      <c r="G14" s="65"/>
      <c r="H14" s="65"/>
      <c r="I14" s="65"/>
      <c r="J14" s="65"/>
      <c r="K14" s="62"/>
    </row>
    <row r="15" spans="1:14" ht="15.75" customHeight="1" x14ac:dyDescent="0.2">
      <c r="A15" s="97" t="s">
        <v>10</v>
      </c>
      <c r="B15" s="98"/>
      <c r="C15" s="98"/>
      <c r="D15" s="98"/>
      <c r="E15" s="98"/>
      <c r="F15" s="98"/>
      <c r="G15" s="98"/>
      <c r="H15" s="98"/>
      <c r="I15" s="98"/>
      <c r="J15" s="98"/>
      <c r="K15" s="99"/>
    </row>
    <row r="16" spans="1:14" ht="19.5" thickBot="1" x14ac:dyDescent="0.25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6"/>
    </row>
    <row r="17" spans="1:11" ht="15" customHeight="1" thickBot="1" x14ac:dyDescent="0.25">
      <c r="A17" s="69" t="s">
        <v>15</v>
      </c>
      <c r="B17" s="61" t="s">
        <v>10</v>
      </c>
      <c r="C17" s="62"/>
      <c r="D17" s="5" t="s">
        <v>11</v>
      </c>
      <c r="E17" s="5">
        <v>4</v>
      </c>
      <c r="F17" s="61">
        <v>3288</v>
      </c>
      <c r="G17" s="65"/>
      <c r="H17" s="62"/>
      <c r="I17" s="61" t="s">
        <v>124</v>
      </c>
      <c r="J17" s="62"/>
      <c r="K17" s="67"/>
    </row>
    <row r="18" spans="1:11" ht="71.25" customHeight="1" thickBot="1" x14ac:dyDescent="0.25">
      <c r="A18" s="70"/>
      <c r="B18" s="63"/>
      <c r="C18" s="64"/>
      <c r="D18" s="5" t="s">
        <v>12</v>
      </c>
      <c r="E18" s="5">
        <v>77</v>
      </c>
      <c r="F18" s="63"/>
      <c r="G18" s="66"/>
      <c r="H18" s="64"/>
      <c r="I18" s="63"/>
      <c r="J18" s="64"/>
      <c r="K18" s="68"/>
    </row>
    <row r="19" spans="1:11" ht="16.5" thickBot="1" x14ac:dyDescent="0.25">
      <c r="A19" s="59" t="s">
        <v>17</v>
      </c>
      <c r="B19" s="61" t="s">
        <v>13</v>
      </c>
      <c r="C19" s="62"/>
      <c r="D19" s="5" t="s">
        <v>12</v>
      </c>
      <c r="E19" s="5">
        <v>77</v>
      </c>
      <c r="F19" s="61">
        <v>3288</v>
      </c>
      <c r="G19" s="65"/>
      <c r="H19" s="62"/>
      <c r="I19" s="61" t="s">
        <v>125</v>
      </c>
      <c r="J19" s="62"/>
      <c r="K19" s="67"/>
    </row>
    <row r="20" spans="1:11" ht="16.5" thickBot="1" x14ac:dyDescent="0.25">
      <c r="A20" s="60"/>
      <c r="B20" s="63"/>
      <c r="C20" s="64"/>
      <c r="D20" s="5" t="s">
        <v>11</v>
      </c>
      <c r="E20" s="5">
        <v>4</v>
      </c>
      <c r="F20" s="63"/>
      <c r="G20" s="66"/>
      <c r="H20" s="64"/>
      <c r="I20" s="63"/>
      <c r="J20" s="64"/>
      <c r="K20" s="68"/>
    </row>
    <row r="21" spans="1:11" ht="16.5" thickBot="1" x14ac:dyDescent="0.25">
      <c r="A21" s="59" t="s">
        <v>18</v>
      </c>
      <c r="B21" s="61" t="s">
        <v>13</v>
      </c>
      <c r="C21" s="62"/>
      <c r="D21" s="5" t="s">
        <v>11</v>
      </c>
      <c r="E21" s="5">
        <v>2</v>
      </c>
      <c r="F21" s="61">
        <v>3000</v>
      </c>
      <c r="G21" s="65"/>
      <c r="H21" s="62"/>
      <c r="I21" s="61" t="s">
        <v>124</v>
      </c>
      <c r="J21" s="62"/>
      <c r="K21" s="67"/>
    </row>
    <row r="22" spans="1:11" ht="16.5" thickBot="1" x14ac:dyDescent="0.25">
      <c r="A22" s="60"/>
      <c r="B22" s="63"/>
      <c r="C22" s="64"/>
      <c r="D22" s="5" t="s">
        <v>12</v>
      </c>
      <c r="E22" s="5">
        <v>77</v>
      </c>
      <c r="F22" s="63"/>
      <c r="G22" s="66"/>
      <c r="H22" s="64"/>
      <c r="I22" s="63"/>
      <c r="J22" s="64"/>
      <c r="K22" s="68"/>
    </row>
    <row r="23" spans="1:11" ht="16.5" thickBot="1" x14ac:dyDescent="0.25">
      <c r="A23" s="59" t="s">
        <v>19</v>
      </c>
      <c r="B23" s="61" t="s">
        <v>13</v>
      </c>
      <c r="C23" s="62"/>
      <c r="D23" s="5" t="s">
        <v>11</v>
      </c>
      <c r="E23" s="5">
        <v>1</v>
      </c>
      <c r="F23" s="61">
        <v>2500</v>
      </c>
      <c r="G23" s="65"/>
      <c r="H23" s="62"/>
      <c r="I23" s="61" t="s">
        <v>124</v>
      </c>
      <c r="J23" s="62"/>
      <c r="K23" s="67"/>
    </row>
    <row r="24" spans="1:11" ht="16.5" thickBot="1" x14ac:dyDescent="0.25">
      <c r="A24" s="60"/>
      <c r="B24" s="63"/>
      <c r="C24" s="64"/>
      <c r="D24" s="5" t="s">
        <v>12</v>
      </c>
      <c r="E24" s="5"/>
      <c r="F24" s="63"/>
      <c r="G24" s="66"/>
      <c r="H24" s="64"/>
      <c r="I24" s="63"/>
      <c r="J24" s="64"/>
      <c r="K24" s="68"/>
    </row>
    <row r="25" spans="1:11" ht="16.5" thickBot="1" x14ac:dyDescent="0.25">
      <c r="A25" s="59" t="s">
        <v>20</v>
      </c>
      <c r="B25" s="61" t="s">
        <v>13</v>
      </c>
      <c r="C25" s="62"/>
      <c r="D25" s="5" t="s">
        <v>11</v>
      </c>
      <c r="E25" s="5">
        <v>1</v>
      </c>
      <c r="F25" s="61">
        <v>2500</v>
      </c>
      <c r="G25" s="65"/>
      <c r="H25" s="62"/>
      <c r="I25" s="61" t="s">
        <v>125</v>
      </c>
      <c r="J25" s="62"/>
      <c r="K25" s="67"/>
    </row>
    <row r="26" spans="1:11" ht="16.5" thickBot="1" x14ac:dyDescent="0.25">
      <c r="A26" s="60"/>
      <c r="B26" s="63"/>
      <c r="C26" s="64"/>
      <c r="D26" s="5" t="s">
        <v>12</v>
      </c>
      <c r="E26" s="5"/>
      <c r="F26" s="63"/>
      <c r="G26" s="66"/>
      <c r="H26" s="64"/>
      <c r="I26" s="63"/>
      <c r="J26" s="64"/>
      <c r="K26" s="68"/>
    </row>
    <row r="27" spans="1:11" ht="16.5" thickBot="1" x14ac:dyDescent="0.25">
      <c r="A27" s="59" t="s">
        <v>21</v>
      </c>
      <c r="B27" s="61" t="s">
        <v>13</v>
      </c>
      <c r="C27" s="62"/>
      <c r="D27" s="5" t="s">
        <v>11</v>
      </c>
      <c r="E27" s="5">
        <v>4</v>
      </c>
      <c r="F27" s="61">
        <v>815</v>
      </c>
      <c r="G27" s="65"/>
      <c r="H27" s="62"/>
      <c r="I27" s="61" t="s">
        <v>124</v>
      </c>
      <c r="J27" s="62"/>
      <c r="K27" s="67"/>
    </row>
    <row r="28" spans="1:11" ht="16.5" thickBot="1" x14ac:dyDescent="0.25">
      <c r="A28" s="60"/>
      <c r="B28" s="63"/>
      <c r="C28" s="64"/>
      <c r="D28" s="5" t="s">
        <v>12</v>
      </c>
      <c r="E28" s="5"/>
      <c r="F28" s="63"/>
      <c r="G28" s="66"/>
      <c r="H28" s="64"/>
      <c r="I28" s="63"/>
      <c r="J28" s="64"/>
      <c r="K28" s="68"/>
    </row>
    <row r="29" spans="1:11" ht="16.5" thickBot="1" x14ac:dyDescent="0.25">
      <c r="A29" s="59" t="s">
        <v>22</v>
      </c>
      <c r="B29" s="61" t="s">
        <v>13</v>
      </c>
      <c r="C29" s="62"/>
      <c r="D29" s="5" t="s">
        <v>11</v>
      </c>
      <c r="E29" s="5"/>
      <c r="F29" s="61">
        <v>2470</v>
      </c>
      <c r="G29" s="65"/>
      <c r="H29" s="62"/>
      <c r="I29" s="61" t="s">
        <v>125</v>
      </c>
      <c r="J29" s="62"/>
      <c r="K29" s="67"/>
    </row>
    <row r="30" spans="1:11" ht="16.5" thickBot="1" x14ac:dyDescent="0.25">
      <c r="A30" s="60"/>
      <c r="B30" s="63"/>
      <c r="C30" s="64"/>
      <c r="D30" s="5" t="s">
        <v>12</v>
      </c>
      <c r="E30" s="5">
        <v>77</v>
      </c>
      <c r="F30" s="63"/>
      <c r="G30" s="66"/>
      <c r="H30" s="64"/>
      <c r="I30" s="63"/>
      <c r="J30" s="64"/>
      <c r="K30" s="68"/>
    </row>
    <row r="31" spans="1:11" ht="16.5" thickBot="1" x14ac:dyDescent="0.25">
      <c r="A31" s="7" t="s">
        <v>23</v>
      </c>
      <c r="B31" s="54" t="s">
        <v>13</v>
      </c>
      <c r="C31" s="56"/>
      <c r="D31" s="5" t="s">
        <v>11</v>
      </c>
      <c r="E31" s="5">
        <v>4</v>
      </c>
      <c r="F31" s="54">
        <v>815</v>
      </c>
      <c r="G31" s="55"/>
      <c r="H31" s="56"/>
      <c r="I31" s="54" t="s">
        <v>126</v>
      </c>
      <c r="J31" s="56"/>
      <c r="K31" s="4"/>
    </row>
    <row r="32" spans="1:11" ht="16.5" thickBot="1" x14ac:dyDescent="0.25">
      <c r="A32" s="69" t="s">
        <v>24</v>
      </c>
      <c r="B32" s="61" t="s">
        <v>13</v>
      </c>
      <c r="C32" s="62"/>
      <c r="D32" s="5" t="s">
        <v>11</v>
      </c>
      <c r="E32" s="5">
        <v>2</v>
      </c>
      <c r="F32" s="61">
        <v>109.94</v>
      </c>
      <c r="G32" s="65"/>
      <c r="H32" s="62"/>
      <c r="I32" s="61" t="s">
        <v>124</v>
      </c>
      <c r="J32" s="62"/>
      <c r="K32" s="67"/>
    </row>
    <row r="33" spans="1:11" ht="16.5" thickBot="1" x14ac:dyDescent="0.25">
      <c r="A33" s="70"/>
      <c r="B33" s="63"/>
      <c r="C33" s="64"/>
      <c r="D33" s="5" t="s">
        <v>12</v>
      </c>
      <c r="E33" s="5"/>
      <c r="F33" s="63"/>
      <c r="G33" s="66"/>
      <c r="H33" s="64"/>
      <c r="I33" s="63"/>
      <c r="J33" s="64"/>
      <c r="K33" s="68"/>
    </row>
    <row r="34" spans="1:11" ht="16.5" thickBot="1" x14ac:dyDescent="0.25">
      <c r="A34" s="69" t="s">
        <v>25</v>
      </c>
      <c r="B34" s="61" t="s">
        <v>13</v>
      </c>
      <c r="C34" s="62"/>
      <c r="D34" s="5" t="s">
        <v>11</v>
      </c>
      <c r="E34" s="5">
        <v>1</v>
      </c>
      <c r="F34" s="61">
        <v>2500</v>
      </c>
      <c r="G34" s="65"/>
      <c r="H34" s="62"/>
      <c r="I34" s="67" t="s">
        <v>126</v>
      </c>
      <c r="J34" s="52"/>
      <c r="K34" s="62"/>
    </row>
    <row r="35" spans="1:11" ht="16.5" thickBot="1" x14ac:dyDescent="0.25">
      <c r="A35" s="70"/>
      <c r="B35" s="63"/>
      <c r="C35" s="64"/>
      <c r="D35" s="5" t="s">
        <v>12</v>
      </c>
      <c r="E35" s="5"/>
      <c r="F35" s="63"/>
      <c r="G35" s="66"/>
      <c r="H35" s="64"/>
      <c r="I35" s="68"/>
      <c r="J35" s="53"/>
      <c r="K35" s="64"/>
    </row>
    <row r="36" spans="1:11" ht="16.5" thickBot="1" x14ac:dyDescent="0.25">
      <c r="A36" s="59" t="s">
        <v>26</v>
      </c>
      <c r="B36" s="61" t="s">
        <v>13</v>
      </c>
      <c r="C36" s="62"/>
      <c r="D36" s="5" t="s">
        <v>12</v>
      </c>
      <c r="E36" s="5"/>
      <c r="F36" s="61">
        <v>407</v>
      </c>
      <c r="G36" s="65"/>
      <c r="H36" s="62"/>
      <c r="I36" s="61" t="s">
        <v>126</v>
      </c>
      <c r="J36" s="62"/>
      <c r="K36" s="67"/>
    </row>
    <row r="37" spans="1:11" ht="16.5" thickBot="1" x14ac:dyDescent="0.25">
      <c r="A37" s="60"/>
      <c r="B37" s="63"/>
      <c r="C37" s="64"/>
      <c r="D37" s="5" t="s">
        <v>11</v>
      </c>
      <c r="E37" s="5">
        <v>2</v>
      </c>
      <c r="F37" s="63"/>
      <c r="G37" s="66"/>
      <c r="H37" s="64"/>
      <c r="I37" s="63"/>
      <c r="J37" s="64"/>
      <c r="K37" s="68"/>
    </row>
    <row r="38" spans="1:11" ht="16.5" thickBot="1" x14ac:dyDescent="0.25">
      <c r="A38" s="69" t="s">
        <v>27</v>
      </c>
      <c r="B38" s="61" t="s">
        <v>13</v>
      </c>
      <c r="C38" s="62"/>
      <c r="D38" s="5" t="s">
        <v>12</v>
      </c>
      <c r="E38" s="5">
        <v>77</v>
      </c>
      <c r="F38" s="61">
        <v>3288</v>
      </c>
      <c r="G38" s="65"/>
      <c r="H38" s="62"/>
      <c r="I38" s="61" t="s">
        <v>125</v>
      </c>
      <c r="J38" s="62"/>
      <c r="K38" s="67"/>
    </row>
    <row r="39" spans="1:11" ht="16.5" thickBot="1" x14ac:dyDescent="0.25">
      <c r="A39" s="70"/>
      <c r="B39" s="63"/>
      <c r="C39" s="64"/>
      <c r="D39" s="5" t="s">
        <v>11</v>
      </c>
      <c r="E39" s="5">
        <v>4</v>
      </c>
      <c r="F39" s="63"/>
      <c r="G39" s="66"/>
      <c r="H39" s="64"/>
      <c r="I39" s="63"/>
      <c r="J39" s="64"/>
      <c r="K39" s="68"/>
    </row>
    <row r="40" spans="1:11" ht="16.5" thickBot="1" x14ac:dyDescent="0.25">
      <c r="A40" s="69" t="s">
        <v>28</v>
      </c>
      <c r="B40" s="61" t="s">
        <v>13</v>
      </c>
      <c r="C40" s="62"/>
      <c r="D40" s="5" t="s">
        <v>12</v>
      </c>
      <c r="E40" s="5">
        <v>77</v>
      </c>
      <c r="F40" s="61">
        <v>2473</v>
      </c>
      <c r="G40" s="65"/>
      <c r="H40" s="62"/>
      <c r="I40" s="61" t="s">
        <v>124</v>
      </c>
      <c r="J40" s="62"/>
      <c r="K40" s="67"/>
    </row>
    <row r="41" spans="1:11" ht="16.5" thickBot="1" x14ac:dyDescent="0.25">
      <c r="A41" s="70"/>
      <c r="B41" s="63"/>
      <c r="C41" s="64"/>
      <c r="D41" s="5" t="s">
        <v>11</v>
      </c>
      <c r="E41" s="5"/>
      <c r="F41" s="63"/>
      <c r="G41" s="66"/>
      <c r="H41" s="64"/>
      <c r="I41" s="63"/>
      <c r="J41" s="64"/>
      <c r="K41" s="68"/>
    </row>
    <row r="42" spans="1:11" ht="16.5" thickBot="1" x14ac:dyDescent="0.25">
      <c r="A42" s="69" t="s">
        <v>29</v>
      </c>
      <c r="B42" s="61" t="s">
        <v>13</v>
      </c>
      <c r="C42" s="62"/>
      <c r="D42" s="5" t="s">
        <v>12</v>
      </c>
      <c r="E42" s="5">
        <v>77</v>
      </c>
      <c r="F42" s="61">
        <v>2473</v>
      </c>
      <c r="G42" s="65"/>
      <c r="H42" s="62"/>
      <c r="I42" s="61" t="s">
        <v>125</v>
      </c>
      <c r="J42" s="62"/>
      <c r="K42" s="67"/>
    </row>
    <row r="43" spans="1:11" ht="16.5" thickBot="1" x14ac:dyDescent="0.25">
      <c r="A43" s="70"/>
      <c r="B43" s="63"/>
      <c r="C43" s="64"/>
      <c r="D43" s="5" t="s">
        <v>11</v>
      </c>
      <c r="E43" s="5"/>
      <c r="F43" s="63"/>
      <c r="G43" s="66"/>
      <c r="H43" s="64"/>
      <c r="I43" s="63"/>
      <c r="J43" s="64"/>
      <c r="K43" s="68"/>
    </row>
    <row r="44" spans="1:11" ht="16.5" thickBot="1" x14ac:dyDescent="0.25">
      <c r="A44" s="69" t="s">
        <v>30</v>
      </c>
      <c r="B44" s="61" t="s">
        <v>13</v>
      </c>
      <c r="C44" s="62"/>
      <c r="D44" s="5" t="s">
        <v>12</v>
      </c>
      <c r="E44" s="5">
        <v>77</v>
      </c>
      <c r="F44" s="61">
        <v>2881</v>
      </c>
      <c r="G44" s="65"/>
      <c r="H44" s="62"/>
      <c r="I44" s="61" t="s">
        <v>124</v>
      </c>
      <c r="J44" s="62"/>
      <c r="K44" s="67"/>
    </row>
    <row r="45" spans="1:11" ht="16.5" thickBot="1" x14ac:dyDescent="0.25">
      <c r="A45" s="70"/>
      <c r="B45" s="63"/>
      <c r="C45" s="64"/>
      <c r="D45" s="5" t="s">
        <v>11</v>
      </c>
      <c r="E45" s="5">
        <v>2</v>
      </c>
      <c r="F45" s="63"/>
      <c r="G45" s="66"/>
      <c r="H45" s="64"/>
      <c r="I45" s="63"/>
      <c r="J45" s="64"/>
      <c r="K45" s="68"/>
    </row>
    <row r="46" spans="1:11" ht="16.5" thickBot="1" x14ac:dyDescent="0.25">
      <c r="A46" s="69" t="s">
        <v>31</v>
      </c>
      <c r="B46" s="61" t="s">
        <v>13</v>
      </c>
      <c r="C46" s="62"/>
      <c r="D46" s="5" t="s">
        <v>11</v>
      </c>
      <c r="E46" s="5">
        <v>28</v>
      </c>
      <c r="F46" s="61">
        <v>1622</v>
      </c>
      <c r="G46" s="65"/>
      <c r="H46" s="62"/>
      <c r="I46" s="61" t="s">
        <v>124</v>
      </c>
      <c r="J46" s="62"/>
      <c r="K46" s="67"/>
    </row>
    <row r="47" spans="1:11" ht="16.5" thickBot="1" x14ac:dyDescent="0.25">
      <c r="A47" s="70"/>
      <c r="B47" s="63"/>
      <c r="C47" s="64"/>
      <c r="D47" s="5" t="s">
        <v>12</v>
      </c>
      <c r="E47" s="5"/>
      <c r="F47" s="63"/>
      <c r="G47" s="66"/>
      <c r="H47" s="64"/>
      <c r="I47" s="63"/>
      <c r="J47" s="64"/>
      <c r="K47" s="68"/>
    </row>
    <row r="48" spans="1:11" ht="16.5" thickBot="1" x14ac:dyDescent="0.25">
      <c r="A48" s="69" t="s">
        <v>32</v>
      </c>
      <c r="B48" s="61" t="s">
        <v>13</v>
      </c>
      <c r="C48" s="62"/>
      <c r="D48" s="5" t="s">
        <v>11</v>
      </c>
      <c r="E48" s="5">
        <v>28</v>
      </c>
      <c r="F48" s="61">
        <v>1622</v>
      </c>
      <c r="G48" s="65"/>
      <c r="H48" s="62"/>
      <c r="I48" s="61" t="s">
        <v>124</v>
      </c>
      <c r="J48" s="62"/>
      <c r="K48" s="67"/>
    </row>
    <row r="49" spans="1:11" ht="16.5" thickBot="1" x14ac:dyDescent="0.25">
      <c r="A49" s="70"/>
      <c r="B49" s="63"/>
      <c r="C49" s="64"/>
      <c r="D49" s="5" t="s">
        <v>12</v>
      </c>
      <c r="E49" s="5"/>
      <c r="F49" s="63"/>
      <c r="G49" s="66"/>
      <c r="H49" s="64"/>
      <c r="I49" s="63"/>
      <c r="J49" s="64"/>
      <c r="K49" s="68"/>
    </row>
    <row r="50" spans="1:11" ht="16.5" thickBot="1" x14ac:dyDescent="0.25">
      <c r="A50" s="69" t="s">
        <v>33</v>
      </c>
      <c r="B50" s="61" t="s">
        <v>13</v>
      </c>
      <c r="C50" s="62"/>
      <c r="D50" s="5" t="s">
        <v>11</v>
      </c>
      <c r="E50" s="5">
        <v>28</v>
      </c>
      <c r="F50" s="61">
        <v>1622</v>
      </c>
      <c r="G50" s="65"/>
      <c r="H50" s="62"/>
      <c r="I50" s="61" t="s">
        <v>124</v>
      </c>
      <c r="J50" s="62"/>
      <c r="K50" s="67"/>
    </row>
    <row r="51" spans="1:11" ht="16.5" thickBot="1" x14ac:dyDescent="0.25">
      <c r="A51" s="70"/>
      <c r="B51" s="63"/>
      <c r="C51" s="64"/>
      <c r="D51" s="5" t="s">
        <v>12</v>
      </c>
      <c r="E51" s="5"/>
      <c r="F51" s="63"/>
      <c r="G51" s="66"/>
      <c r="H51" s="64"/>
      <c r="I51" s="63"/>
      <c r="J51" s="64"/>
      <c r="K51" s="68"/>
    </row>
    <row r="52" spans="1:11" ht="16.5" thickBot="1" x14ac:dyDescent="0.25">
      <c r="A52" s="59" t="s">
        <v>34</v>
      </c>
      <c r="B52" s="61" t="s">
        <v>13</v>
      </c>
      <c r="C52" s="62"/>
      <c r="D52" s="5" t="s">
        <v>11</v>
      </c>
      <c r="E52" s="5">
        <v>2</v>
      </c>
      <c r="F52" s="61">
        <v>407</v>
      </c>
      <c r="G52" s="65"/>
      <c r="H52" s="62"/>
      <c r="I52" s="61" t="s">
        <v>124</v>
      </c>
      <c r="J52" s="62"/>
      <c r="K52" s="67"/>
    </row>
    <row r="53" spans="1:11" ht="16.5" thickBot="1" x14ac:dyDescent="0.25">
      <c r="A53" s="60"/>
      <c r="B53" s="63"/>
      <c r="C53" s="64"/>
      <c r="D53" s="5" t="s">
        <v>12</v>
      </c>
      <c r="E53" s="5"/>
      <c r="F53" s="63"/>
      <c r="G53" s="66"/>
      <c r="H53" s="64"/>
      <c r="I53" s="63"/>
      <c r="J53" s="64"/>
      <c r="K53" s="68"/>
    </row>
    <row r="54" spans="1:11" ht="16.5" thickBot="1" x14ac:dyDescent="0.25">
      <c r="A54" s="69" t="s">
        <v>35</v>
      </c>
      <c r="B54" s="61" t="s">
        <v>13</v>
      </c>
      <c r="C54" s="62"/>
      <c r="D54" s="5" t="s">
        <v>11</v>
      </c>
      <c r="E54" s="5">
        <v>2</v>
      </c>
      <c r="F54" s="61">
        <v>2881</v>
      </c>
      <c r="G54" s="65"/>
      <c r="H54" s="62"/>
      <c r="I54" s="61" t="s">
        <v>124</v>
      </c>
      <c r="J54" s="62"/>
      <c r="K54" s="67"/>
    </row>
    <row r="55" spans="1:11" ht="16.5" thickBot="1" x14ac:dyDescent="0.25">
      <c r="A55" s="70"/>
      <c r="B55" s="63"/>
      <c r="C55" s="64"/>
      <c r="D55" s="5" t="s">
        <v>12</v>
      </c>
      <c r="E55" s="5">
        <v>77</v>
      </c>
      <c r="F55" s="63"/>
      <c r="G55" s="66"/>
      <c r="H55" s="64"/>
      <c r="I55" s="63"/>
      <c r="J55" s="64"/>
      <c r="K55" s="68"/>
    </row>
    <row r="56" spans="1:11" ht="16.5" thickBot="1" x14ac:dyDescent="0.25">
      <c r="A56" s="69" t="s">
        <v>36</v>
      </c>
      <c r="B56" s="61" t="s">
        <v>13</v>
      </c>
      <c r="C56" s="62"/>
      <c r="D56" s="5" t="s">
        <v>11</v>
      </c>
      <c r="E56" s="5">
        <v>4</v>
      </c>
      <c r="F56" s="61">
        <v>3288</v>
      </c>
      <c r="G56" s="65"/>
      <c r="H56" s="62"/>
      <c r="I56" s="61" t="s">
        <v>124</v>
      </c>
      <c r="J56" s="62"/>
      <c r="K56" s="67"/>
    </row>
    <row r="57" spans="1:11" ht="16.5" thickBot="1" x14ac:dyDescent="0.25">
      <c r="A57" s="70"/>
      <c r="B57" s="63"/>
      <c r="C57" s="64"/>
      <c r="D57" s="5" t="s">
        <v>12</v>
      </c>
      <c r="E57" s="5">
        <v>77</v>
      </c>
      <c r="F57" s="63"/>
      <c r="G57" s="66"/>
      <c r="H57" s="64"/>
      <c r="I57" s="63"/>
      <c r="J57" s="64"/>
      <c r="K57" s="68"/>
    </row>
    <row r="58" spans="1:11" ht="16.5" thickBot="1" x14ac:dyDescent="0.25">
      <c r="A58" s="69" t="s">
        <v>37</v>
      </c>
      <c r="B58" s="61" t="s">
        <v>13</v>
      </c>
      <c r="C58" s="62"/>
      <c r="D58" s="5" t="s">
        <v>11</v>
      </c>
      <c r="E58" s="5">
        <v>2</v>
      </c>
      <c r="F58" s="61">
        <v>3288</v>
      </c>
      <c r="G58" s="65"/>
      <c r="H58" s="62"/>
      <c r="I58" s="61" t="s">
        <v>124</v>
      </c>
      <c r="J58" s="62"/>
      <c r="K58" s="67"/>
    </row>
    <row r="59" spans="1:11" ht="16.5" thickBot="1" x14ac:dyDescent="0.25">
      <c r="A59" s="70"/>
      <c r="B59" s="63"/>
      <c r="C59" s="64"/>
      <c r="D59" s="5" t="s">
        <v>12</v>
      </c>
      <c r="E59" s="5">
        <v>77</v>
      </c>
      <c r="F59" s="63"/>
      <c r="G59" s="66"/>
      <c r="H59" s="64"/>
      <c r="I59" s="63"/>
      <c r="J59" s="64"/>
      <c r="K59" s="68"/>
    </row>
    <row r="60" spans="1:11" ht="16.5" thickBot="1" x14ac:dyDescent="0.25">
      <c r="A60" s="69" t="s">
        <v>38</v>
      </c>
      <c r="B60" s="61" t="s">
        <v>13</v>
      </c>
      <c r="C60" s="62"/>
      <c r="D60" s="5" t="s">
        <v>12</v>
      </c>
      <c r="E60" s="5">
        <v>77</v>
      </c>
      <c r="F60" s="61">
        <v>3288</v>
      </c>
      <c r="G60" s="65"/>
      <c r="H60" s="62"/>
      <c r="I60" s="61" t="s">
        <v>124</v>
      </c>
      <c r="J60" s="62"/>
      <c r="K60" s="67"/>
    </row>
    <row r="61" spans="1:11" ht="16.5" thickBot="1" x14ac:dyDescent="0.25">
      <c r="A61" s="70"/>
      <c r="B61" s="63"/>
      <c r="C61" s="64"/>
      <c r="D61" s="5" t="s">
        <v>11</v>
      </c>
      <c r="E61" s="5">
        <v>2</v>
      </c>
      <c r="F61" s="63"/>
      <c r="G61" s="66"/>
      <c r="H61" s="64"/>
      <c r="I61" s="63"/>
      <c r="J61" s="64"/>
      <c r="K61" s="68"/>
    </row>
    <row r="62" spans="1:11" ht="19.5" customHeight="1" thickBot="1" x14ac:dyDescent="0.25">
      <c r="A62" s="92" t="s">
        <v>39</v>
      </c>
      <c r="B62" s="61"/>
      <c r="C62" s="62"/>
      <c r="D62" s="8" t="s">
        <v>12</v>
      </c>
      <c r="E62" s="9">
        <f>SUMIF(D17:D61,"м",E17:E61)</f>
        <v>924</v>
      </c>
      <c r="F62" s="125">
        <f>SUM(F17:H61)</f>
        <v>50825.94</v>
      </c>
      <c r="G62" s="126"/>
      <c r="H62" s="127"/>
      <c r="I62" s="61"/>
      <c r="J62" s="62"/>
      <c r="K62" s="67"/>
    </row>
    <row r="63" spans="1:11" ht="19.5" customHeight="1" thickBot="1" x14ac:dyDescent="0.25">
      <c r="A63" s="106"/>
      <c r="B63" s="77"/>
      <c r="C63" s="78"/>
      <c r="D63" s="8" t="s">
        <v>11</v>
      </c>
      <c r="E63" s="9">
        <f>SUMIF(D17:D61,"шт",E17:E61)</f>
        <v>127</v>
      </c>
      <c r="F63" s="131"/>
      <c r="G63" s="132"/>
      <c r="H63" s="133"/>
      <c r="I63" s="77"/>
      <c r="J63" s="78"/>
      <c r="K63" s="88"/>
    </row>
    <row r="64" spans="1:11" ht="19.5" customHeight="1" thickBot="1" x14ac:dyDescent="0.25">
      <c r="A64" s="106"/>
      <c r="B64" s="77"/>
      <c r="C64" s="78"/>
      <c r="D64" s="8" t="s">
        <v>14</v>
      </c>
      <c r="E64" s="9">
        <v>0</v>
      </c>
      <c r="F64" s="131"/>
      <c r="G64" s="132"/>
      <c r="H64" s="133"/>
      <c r="I64" s="77"/>
      <c r="J64" s="78"/>
      <c r="K64" s="88"/>
    </row>
    <row r="65" spans="1:11" ht="19.5" customHeight="1" thickBot="1" x14ac:dyDescent="0.25">
      <c r="A65" s="93"/>
      <c r="B65" s="63"/>
      <c r="C65" s="64"/>
      <c r="D65" s="8" t="s">
        <v>16</v>
      </c>
      <c r="E65" s="9">
        <f>SUMIF(D17:D61,"м3",E17:E61)</f>
        <v>0</v>
      </c>
      <c r="F65" s="128"/>
      <c r="G65" s="129"/>
      <c r="H65" s="130"/>
      <c r="I65" s="63"/>
      <c r="J65" s="64"/>
      <c r="K65" s="68"/>
    </row>
    <row r="66" spans="1:11" ht="15.75" x14ac:dyDescent="0.2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1"/>
    </row>
    <row r="67" spans="1:11" ht="15.75" customHeight="1" x14ac:dyDescent="0.2">
      <c r="A67" s="97" t="s">
        <v>40</v>
      </c>
      <c r="B67" s="98"/>
      <c r="C67" s="98"/>
      <c r="D67" s="98"/>
      <c r="E67" s="98"/>
      <c r="F67" s="98"/>
      <c r="G67" s="98"/>
      <c r="H67" s="98"/>
      <c r="I67" s="98"/>
      <c r="J67" s="98"/>
      <c r="K67" s="99"/>
    </row>
    <row r="68" spans="1:11" ht="16.5" thickBot="1" x14ac:dyDescent="0.25">
      <c r="A68" s="63"/>
      <c r="B68" s="66"/>
      <c r="C68" s="66"/>
      <c r="D68" s="66"/>
      <c r="E68" s="66"/>
      <c r="F68" s="66"/>
      <c r="G68" s="66"/>
      <c r="H68" s="66"/>
      <c r="I68" s="66"/>
      <c r="J68" s="66"/>
      <c r="K68" s="64"/>
    </row>
    <row r="69" spans="1:11" ht="16.5" thickBot="1" x14ac:dyDescent="0.25">
      <c r="A69" s="59" t="s">
        <v>112</v>
      </c>
      <c r="B69" s="61" t="s">
        <v>40</v>
      </c>
      <c r="C69" s="62"/>
      <c r="D69" s="40" t="s">
        <v>11</v>
      </c>
      <c r="E69" s="40">
        <v>20</v>
      </c>
      <c r="F69" s="61">
        <v>1860</v>
      </c>
      <c r="G69" s="65"/>
      <c r="H69" s="62"/>
      <c r="I69" s="61" t="s">
        <v>124</v>
      </c>
      <c r="J69" s="62"/>
      <c r="K69" s="67"/>
    </row>
    <row r="70" spans="1:11" ht="16.5" thickBot="1" x14ac:dyDescent="0.25">
      <c r="A70" s="60"/>
      <c r="B70" s="63"/>
      <c r="C70" s="64"/>
      <c r="D70" s="40" t="s">
        <v>41</v>
      </c>
      <c r="E70" s="40"/>
      <c r="F70" s="63"/>
      <c r="G70" s="66"/>
      <c r="H70" s="64"/>
      <c r="I70" s="63"/>
      <c r="J70" s="64"/>
      <c r="K70" s="68"/>
    </row>
    <row r="71" spans="1:11" ht="16.5" thickBot="1" x14ac:dyDescent="0.25">
      <c r="A71" s="59" t="s">
        <v>43</v>
      </c>
      <c r="B71" s="61" t="s">
        <v>13</v>
      </c>
      <c r="C71" s="62"/>
      <c r="D71" s="5" t="s">
        <v>11</v>
      </c>
      <c r="E71" s="5">
        <v>15</v>
      </c>
      <c r="F71" s="61">
        <v>1400</v>
      </c>
      <c r="G71" s="65"/>
      <c r="H71" s="62"/>
      <c r="I71" s="61" t="s">
        <v>124</v>
      </c>
      <c r="J71" s="62"/>
      <c r="K71" s="67"/>
    </row>
    <row r="72" spans="1:11" ht="16.5" thickBot="1" x14ac:dyDescent="0.25">
      <c r="A72" s="60"/>
      <c r="B72" s="63"/>
      <c r="C72" s="64"/>
      <c r="D72" s="5" t="s">
        <v>41</v>
      </c>
      <c r="E72" s="5"/>
      <c r="F72" s="63"/>
      <c r="G72" s="66"/>
      <c r="H72" s="64"/>
      <c r="I72" s="63"/>
      <c r="J72" s="64"/>
      <c r="K72" s="68"/>
    </row>
    <row r="73" spans="1:11" ht="16.5" thickBot="1" x14ac:dyDescent="0.25">
      <c r="A73" s="59" t="s">
        <v>44</v>
      </c>
      <c r="B73" s="61" t="s">
        <v>13</v>
      </c>
      <c r="C73" s="62"/>
      <c r="D73" s="5" t="s">
        <v>11</v>
      </c>
      <c r="E73" s="5">
        <v>2</v>
      </c>
      <c r="F73" s="61">
        <v>213.61</v>
      </c>
      <c r="G73" s="65"/>
      <c r="H73" s="62"/>
      <c r="I73" s="61" t="s">
        <v>125</v>
      </c>
      <c r="J73" s="62"/>
      <c r="K73" s="67"/>
    </row>
    <row r="74" spans="1:11" ht="16.5" thickBot="1" x14ac:dyDescent="0.25">
      <c r="A74" s="60"/>
      <c r="B74" s="63"/>
      <c r="C74" s="64"/>
      <c r="D74" s="5" t="s">
        <v>41</v>
      </c>
      <c r="E74" s="5">
        <v>9</v>
      </c>
      <c r="F74" s="63"/>
      <c r="G74" s="66"/>
      <c r="H74" s="64"/>
      <c r="I74" s="63"/>
      <c r="J74" s="64"/>
      <c r="K74" s="68"/>
    </row>
    <row r="75" spans="1:11" ht="16.5" thickBot="1" x14ac:dyDescent="0.25">
      <c r="A75" s="69" t="s">
        <v>114</v>
      </c>
      <c r="B75" s="61" t="s">
        <v>13</v>
      </c>
      <c r="C75" s="62"/>
      <c r="D75" s="40" t="s">
        <v>12</v>
      </c>
      <c r="E75" s="40"/>
      <c r="F75" s="61">
        <v>3255</v>
      </c>
      <c r="G75" s="65"/>
      <c r="H75" s="62"/>
      <c r="I75" s="61" t="s">
        <v>124</v>
      </c>
      <c r="J75" s="62"/>
      <c r="K75" s="67"/>
    </row>
    <row r="76" spans="1:11" ht="16.5" thickBot="1" x14ac:dyDescent="0.25">
      <c r="A76" s="70"/>
      <c r="B76" s="63"/>
      <c r="C76" s="64"/>
      <c r="D76" s="40" t="s">
        <v>11</v>
      </c>
      <c r="E76" s="40">
        <v>35</v>
      </c>
      <c r="F76" s="63"/>
      <c r="G76" s="66"/>
      <c r="H76" s="64"/>
      <c r="I76" s="63"/>
      <c r="J76" s="64"/>
      <c r="K76" s="68"/>
    </row>
    <row r="77" spans="1:11" ht="16.5" thickBot="1" x14ac:dyDescent="0.25">
      <c r="A77" s="69" t="s">
        <v>113</v>
      </c>
      <c r="B77" s="61" t="s">
        <v>13</v>
      </c>
      <c r="C77" s="62"/>
      <c r="D77" s="40" t="s">
        <v>12</v>
      </c>
      <c r="E77" s="40"/>
      <c r="F77" s="61">
        <v>2230</v>
      </c>
      <c r="G77" s="65"/>
      <c r="H77" s="62"/>
      <c r="I77" s="61" t="s">
        <v>124</v>
      </c>
      <c r="J77" s="62"/>
      <c r="K77" s="67"/>
    </row>
    <row r="78" spans="1:11" ht="16.5" thickBot="1" x14ac:dyDescent="0.25">
      <c r="A78" s="70"/>
      <c r="B78" s="63"/>
      <c r="C78" s="64"/>
      <c r="D78" s="40" t="s">
        <v>11</v>
      </c>
      <c r="E78" s="40">
        <v>24</v>
      </c>
      <c r="F78" s="63"/>
      <c r="G78" s="66"/>
      <c r="H78" s="64"/>
      <c r="I78" s="63"/>
      <c r="J78" s="64"/>
      <c r="K78" s="68"/>
    </row>
    <row r="79" spans="1:11" ht="16.5" thickBot="1" x14ac:dyDescent="0.25">
      <c r="A79" s="69" t="s">
        <v>46</v>
      </c>
      <c r="B79" s="61" t="s">
        <v>13</v>
      </c>
      <c r="C79" s="62"/>
      <c r="D79" s="5" t="s">
        <v>12</v>
      </c>
      <c r="E79" s="5">
        <v>150</v>
      </c>
      <c r="F79" s="61">
        <v>3800</v>
      </c>
      <c r="G79" s="65"/>
      <c r="H79" s="62"/>
      <c r="I79" s="61" t="s">
        <v>125</v>
      </c>
      <c r="J79" s="62"/>
      <c r="K79" s="67"/>
    </row>
    <row r="80" spans="1:11" ht="16.5" thickBot="1" x14ac:dyDescent="0.25">
      <c r="A80" s="70"/>
      <c r="B80" s="63"/>
      <c r="C80" s="64"/>
      <c r="D80" s="5" t="s">
        <v>11</v>
      </c>
      <c r="E80" s="5">
        <v>27</v>
      </c>
      <c r="F80" s="63"/>
      <c r="G80" s="66"/>
      <c r="H80" s="64"/>
      <c r="I80" s="63"/>
      <c r="J80" s="64"/>
      <c r="K80" s="68"/>
    </row>
    <row r="81" spans="1:11" ht="16.5" thickBot="1" x14ac:dyDescent="0.25">
      <c r="A81" s="49" t="s">
        <v>115</v>
      </c>
      <c r="B81" s="54" t="s">
        <v>13</v>
      </c>
      <c r="C81" s="56"/>
      <c r="D81" s="40" t="s">
        <v>11</v>
      </c>
      <c r="E81" s="40">
        <v>26</v>
      </c>
      <c r="F81" s="54">
        <v>2418</v>
      </c>
      <c r="G81" s="55"/>
      <c r="H81" s="56"/>
      <c r="I81" s="54" t="s">
        <v>125</v>
      </c>
      <c r="J81" s="56"/>
      <c r="K81" s="39"/>
    </row>
    <row r="82" spans="1:11" ht="16.5" thickBot="1" x14ac:dyDescent="0.25">
      <c r="A82" s="49" t="s">
        <v>116</v>
      </c>
      <c r="B82" s="54" t="s">
        <v>13</v>
      </c>
      <c r="C82" s="56"/>
      <c r="D82" s="40" t="s">
        <v>11</v>
      </c>
      <c r="E82" s="43">
        <v>18</v>
      </c>
      <c r="F82" s="54">
        <v>1674</v>
      </c>
      <c r="G82" s="55"/>
      <c r="H82" s="56"/>
      <c r="I82" s="41" t="s">
        <v>126</v>
      </c>
      <c r="J82" s="42"/>
      <c r="K82" s="38"/>
    </row>
    <row r="83" spans="1:11" ht="16.5" thickBot="1" x14ac:dyDescent="0.25">
      <c r="A83" s="69" t="s">
        <v>47</v>
      </c>
      <c r="B83" s="61" t="s">
        <v>13</v>
      </c>
      <c r="C83" s="62"/>
      <c r="D83" s="5" t="s">
        <v>12</v>
      </c>
      <c r="E83" s="5">
        <v>70</v>
      </c>
      <c r="F83" s="61">
        <v>1816</v>
      </c>
      <c r="G83" s="65"/>
      <c r="H83" s="62"/>
      <c r="I83" s="61" t="s">
        <v>126</v>
      </c>
      <c r="J83" s="62"/>
      <c r="K83" s="67"/>
    </row>
    <row r="84" spans="1:11" ht="16.5" thickBot="1" x14ac:dyDescent="0.25">
      <c r="A84" s="70"/>
      <c r="B84" s="63"/>
      <c r="C84" s="64"/>
      <c r="D84" s="5" t="s">
        <v>11</v>
      </c>
      <c r="E84" s="5">
        <v>20</v>
      </c>
      <c r="F84" s="63"/>
      <c r="G84" s="66"/>
      <c r="H84" s="64"/>
      <c r="I84" s="63"/>
      <c r="J84" s="64"/>
      <c r="K84" s="68"/>
    </row>
    <row r="85" spans="1:11" ht="16.5" thickBot="1" x14ac:dyDescent="0.25">
      <c r="A85" s="59" t="s">
        <v>49</v>
      </c>
      <c r="B85" s="61" t="s">
        <v>13</v>
      </c>
      <c r="C85" s="62"/>
      <c r="D85" s="5" t="s">
        <v>11</v>
      </c>
      <c r="E85" s="5">
        <v>50</v>
      </c>
      <c r="F85" s="61">
        <v>2510</v>
      </c>
      <c r="G85" s="65"/>
      <c r="H85" s="62"/>
      <c r="I85" s="61" t="s">
        <v>124</v>
      </c>
      <c r="J85" s="62"/>
      <c r="K85" s="67"/>
    </row>
    <row r="86" spans="1:11" ht="16.5" thickBot="1" x14ac:dyDescent="0.25">
      <c r="A86" s="60"/>
      <c r="B86" s="63"/>
      <c r="C86" s="64"/>
      <c r="D86" s="5" t="s">
        <v>12</v>
      </c>
      <c r="E86" s="5"/>
      <c r="F86" s="63"/>
      <c r="G86" s="66"/>
      <c r="H86" s="64"/>
      <c r="I86" s="63"/>
      <c r="J86" s="64"/>
      <c r="K86" s="68"/>
    </row>
    <row r="87" spans="1:11" ht="16.5" thickBot="1" x14ac:dyDescent="0.25">
      <c r="A87" s="7" t="s">
        <v>37</v>
      </c>
      <c r="B87" s="54" t="s">
        <v>13</v>
      </c>
      <c r="C87" s="56"/>
      <c r="D87" s="5" t="s">
        <v>11</v>
      </c>
      <c r="E87" s="5">
        <v>4</v>
      </c>
      <c r="F87" s="54">
        <v>380</v>
      </c>
      <c r="G87" s="55"/>
      <c r="H87" s="56"/>
      <c r="I87" s="54" t="s">
        <v>124</v>
      </c>
      <c r="J87" s="56"/>
      <c r="K87" s="4"/>
    </row>
    <row r="88" spans="1:11" ht="16.5" thickBot="1" x14ac:dyDescent="0.25">
      <c r="A88" s="59" t="s">
        <v>50</v>
      </c>
      <c r="B88" s="61" t="s">
        <v>13</v>
      </c>
      <c r="C88" s="62"/>
      <c r="D88" s="5" t="s">
        <v>11</v>
      </c>
      <c r="E88" s="5">
        <v>10</v>
      </c>
      <c r="F88" s="61">
        <v>308</v>
      </c>
      <c r="G88" s="65"/>
      <c r="H88" s="62"/>
      <c r="I88" s="61" t="s">
        <v>124</v>
      </c>
      <c r="J88" s="62"/>
      <c r="K88" s="67"/>
    </row>
    <row r="89" spans="1:11" ht="16.5" thickBot="1" x14ac:dyDescent="0.25">
      <c r="A89" s="60"/>
      <c r="B89" s="63"/>
      <c r="C89" s="64"/>
      <c r="D89" s="5" t="s">
        <v>12</v>
      </c>
      <c r="E89" s="5"/>
      <c r="F89" s="63"/>
      <c r="G89" s="66"/>
      <c r="H89" s="64"/>
      <c r="I89" s="63"/>
      <c r="J89" s="64"/>
      <c r="K89" s="68"/>
    </row>
    <row r="90" spans="1:11" ht="16.5" thickBot="1" x14ac:dyDescent="0.25">
      <c r="A90" s="59" t="s">
        <v>51</v>
      </c>
      <c r="B90" s="61" t="s">
        <v>13</v>
      </c>
      <c r="C90" s="62"/>
      <c r="D90" s="5" t="s">
        <v>11</v>
      </c>
      <c r="E90" s="5">
        <v>10</v>
      </c>
      <c r="F90" s="61">
        <v>308</v>
      </c>
      <c r="G90" s="65"/>
      <c r="H90" s="62"/>
      <c r="I90" s="61" t="s">
        <v>124</v>
      </c>
      <c r="J90" s="62"/>
      <c r="K90" s="67"/>
    </row>
    <row r="91" spans="1:11" ht="16.5" thickBot="1" x14ac:dyDescent="0.25">
      <c r="A91" s="60"/>
      <c r="B91" s="63"/>
      <c r="C91" s="64"/>
      <c r="D91" s="5" t="s">
        <v>41</v>
      </c>
      <c r="E91" s="5"/>
      <c r="F91" s="63"/>
      <c r="G91" s="66"/>
      <c r="H91" s="64"/>
      <c r="I91" s="63"/>
      <c r="J91" s="64"/>
      <c r="K91" s="68"/>
    </row>
    <row r="92" spans="1:11" ht="16.5" thickBot="1" x14ac:dyDescent="0.25">
      <c r="A92" s="7" t="s">
        <v>52</v>
      </c>
      <c r="B92" s="54" t="s">
        <v>13</v>
      </c>
      <c r="C92" s="56"/>
      <c r="D92" s="5" t="s">
        <v>11</v>
      </c>
      <c r="E92" s="5">
        <v>3</v>
      </c>
      <c r="F92" s="54">
        <v>286</v>
      </c>
      <c r="G92" s="55"/>
      <c r="H92" s="56"/>
      <c r="I92" s="54" t="s">
        <v>124</v>
      </c>
      <c r="J92" s="56"/>
      <c r="K92" s="4"/>
    </row>
    <row r="93" spans="1:11" ht="16.5" thickBot="1" x14ac:dyDescent="0.25">
      <c r="A93" s="7" t="s">
        <v>53</v>
      </c>
      <c r="B93" s="54" t="s">
        <v>13</v>
      </c>
      <c r="C93" s="56"/>
      <c r="D93" s="5" t="s">
        <v>11</v>
      </c>
      <c r="E93" s="5">
        <v>8</v>
      </c>
      <c r="F93" s="54">
        <v>762</v>
      </c>
      <c r="G93" s="55"/>
      <c r="H93" s="56"/>
      <c r="I93" s="54" t="s">
        <v>125</v>
      </c>
      <c r="J93" s="56"/>
      <c r="K93" s="4"/>
    </row>
    <row r="94" spans="1:11" ht="16.5" thickBot="1" x14ac:dyDescent="0.25">
      <c r="A94" s="7" t="s">
        <v>54</v>
      </c>
      <c r="B94" s="54" t="s">
        <v>13</v>
      </c>
      <c r="C94" s="56"/>
      <c r="D94" s="5" t="s">
        <v>12</v>
      </c>
      <c r="E94" s="5">
        <v>20</v>
      </c>
      <c r="F94" s="54">
        <v>342</v>
      </c>
      <c r="G94" s="55"/>
      <c r="H94" s="56"/>
      <c r="I94" s="54" t="s">
        <v>125</v>
      </c>
      <c r="J94" s="56"/>
      <c r="K94" s="4"/>
    </row>
    <row r="95" spans="1:11" ht="16.5" thickBot="1" x14ac:dyDescent="0.25">
      <c r="A95" s="7" t="s">
        <v>55</v>
      </c>
      <c r="B95" s="54" t="s">
        <v>13</v>
      </c>
      <c r="C95" s="56"/>
      <c r="D95" s="5" t="s">
        <v>12</v>
      </c>
      <c r="E95" s="5">
        <v>20</v>
      </c>
      <c r="F95" s="54">
        <v>342</v>
      </c>
      <c r="G95" s="55"/>
      <c r="H95" s="56"/>
      <c r="I95" s="54" t="s">
        <v>124</v>
      </c>
      <c r="J95" s="56"/>
      <c r="K95" s="4"/>
    </row>
    <row r="96" spans="1:11" ht="16.5" thickBot="1" x14ac:dyDescent="0.25">
      <c r="A96" s="7" t="s">
        <v>56</v>
      </c>
      <c r="B96" s="54" t="s">
        <v>13</v>
      </c>
      <c r="C96" s="56"/>
      <c r="D96" s="5" t="s">
        <v>12</v>
      </c>
      <c r="E96" s="5">
        <v>25</v>
      </c>
      <c r="F96" s="54">
        <v>428</v>
      </c>
      <c r="G96" s="55"/>
      <c r="H96" s="56"/>
      <c r="I96" s="54" t="s">
        <v>124</v>
      </c>
      <c r="J96" s="56"/>
      <c r="K96" s="4"/>
    </row>
    <row r="97" spans="1:11" ht="16.5" thickBot="1" x14ac:dyDescent="0.25">
      <c r="A97" s="7" t="s">
        <v>57</v>
      </c>
      <c r="B97" s="54" t="s">
        <v>13</v>
      </c>
      <c r="C97" s="56"/>
      <c r="D97" s="5" t="s">
        <v>12</v>
      </c>
      <c r="E97" s="5">
        <v>25</v>
      </c>
      <c r="F97" s="54">
        <v>428</v>
      </c>
      <c r="G97" s="55"/>
      <c r="H97" s="56"/>
      <c r="I97" s="54" t="s">
        <v>124</v>
      </c>
      <c r="J97" s="56"/>
      <c r="K97" s="4"/>
    </row>
    <row r="98" spans="1:11" ht="16.5" thickBot="1" x14ac:dyDescent="0.25">
      <c r="A98" s="7" t="s">
        <v>58</v>
      </c>
      <c r="B98" s="54" t="s">
        <v>13</v>
      </c>
      <c r="C98" s="56"/>
      <c r="D98" s="5" t="s">
        <v>12</v>
      </c>
      <c r="E98" s="5">
        <v>20</v>
      </c>
      <c r="F98" s="54">
        <v>342</v>
      </c>
      <c r="G98" s="55"/>
      <c r="H98" s="56"/>
      <c r="I98" s="54" t="s">
        <v>125</v>
      </c>
      <c r="J98" s="56"/>
      <c r="K98" s="4"/>
    </row>
    <row r="99" spans="1:11" ht="16.5" thickBot="1" x14ac:dyDescent="0.25">
      <c r="A99" s="7" t="s">
        <v>59</v>
      </c>
      <c r="B99" s="54" t="s">
        <v>13</v>
      </c>
      <c r="C99" s="56"/>
      <c r="D99" s="5" t="s">
        <v>12</v>
      </c>
      <c r="E99" s="5">
        <v>20</v>
      </c>
      <c r="F99" s="54">
        <v>342</v>
      </c>
      <c r="G99" s="55"/>
      <c r="H99" s="56"/>
      <c r="I99" s="54" t="s">
        <v>125</v>
      </c>
      <c r="J99" s="56"/>
      <c r="K99" s="4"/>
    </row>
    <row r="100" spans="1:11" ht="16.5" thickBot="1" x14ac:dyDescent="0.25">
      <c r="A100" s="7" t="s">
        <v>60</v>
      </c>
      <c r="B100" s="54" t="s">
        <v>13</v>
      </c>
      <c r="C100" s="56"/>
      <c r="D100" s="5" t="s">
        <v>12</v>
      </c>
      <c r="E100" s="5">
        <v>20</v>
      </c>
      <c r="F100" s="54">
        <v>342</v>
      </c>
      <c r="G100" s="55"/>
      <c r="H100" s="56"/>
      <c r="I100" s="54" t="s">
        <v>126</v>
      </c>
      <c r="J100" s="56"/>
      <c r="K100" s="4"/>
    </row>
    <row r="101" spans="1:11" ht="16.5" thickBot="1" x14ac:dyDescent="0.25">
      <c r="A101" s="7" t="s">
        <v>61</v>
      </c>
      <c r="B101" s="54" t="s">
        <v>13</v>
      </c>
      <c r="C101" s="56"/>
      <c r="D101" s="5" t="s">
        <v>12</v>
      </c>
      <c r="E101" s="5">
        <v>20</v>
      </c>
      <c r="F101" s="54">
        <v>342</v>
      </c>
      <c r="G101" s="55"/>
      <c r="H101" s="56"/>
      <c r="I101" s="54" t="s">
        <v>126</v>
      </c>
      <c r="J101" s="56"/>
      <c r="K101" s="4"/>
    </row>
    <row r="102" spans="1:11" ht="16.5" thickBot="1" x14ac:dyDescent="0.25">
      <c r="A102" s="7" t="s">
        <v>63</v>
      </c>
      <c r="B102" s="54" t="s">
        <v>13</v>
      </c>
      <c r="C102" s="56"/>
      <c r="D102" s="5" t="s">
        <v>11</v>
      </c>
      <c r="E102" s="5">
        <v>84</v>
      </c>
      <c r="F102" s="54">
        <v>1750</v>
      </c>
      <c r="G102" s="55"/>
      <c r="H102" s="56"/>
      <c r="I102" s="54" t="s">
        <v>124</v>
      </c>
      <c r="J102" s="56"/>
      <c r="K102" s="4"/>
    </row>
    <row r="103" spans="1:11" ht="19.5" customHeight="1" thickBot="1" x14ac:dyDescent="0.25">
      <c r="A103" s="92" t="s">
        <v>39</v>
      </c>
      <c r="B103" s="61"/>
      <c r="C103" s="62"/>
      <c r="D103" s="8" t="s">
        <v>12</v>
      </c>
      <c r="E103" s="9">
        <f>SUMIF(D71:D102,"м",E71:E102)</f>
        <v>390</v>
      </c>
      <c r="F103" s="125">
        <f>SUM(F71:H102)</f>
        <v>26018.61</v>
      </c>
      <c r="G103" s="126"/>
      <c r="H103" s="127"/>
      <c r="I103" s="89"/>
      <c r="J103" s="91"/>
      <c r="K103" s="67"/>
    </row>
    <row r="104" spans="1:11" ht="19.5" customHeight="1" thickBot="1" x14ac:dyDescent="0.25">
      <c r="A104" s="93"/>
      <c r="B104" s="63"/>
      <c r="C104" s="64"/>
      <c r="D104" s="8" t="s">
        <v>11</v>
      </c>
      <c r="E104" s="9">
        <f>SUMIF(D71:D102,"шт",E71:E102)</f>
        <v>336</v>
      </c>
      <c r="F104" s="128"/>
      <c r="G104" s="129"/>
      <c r="H104" s="130"/>
      <c r="I104" s="103"/>
      <c r="J104" s="105"/>
      <c r="K104" s="68"/>
    </row>
    <row r="105" spans="1:11" ht="15.75" x14ac:dyDescent="0.2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1"/>
    </row>
    <row r="106" spans="1:11" ht="15.75" customHeight="1" x14ac:dyDescent="0.2">
      <c r="A106" s="97" t="s">
        <v>64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9"/>
    </row>
    <row r="107" spans="1:11" ht="16.5" thickBot="1" x14ac:dyDescent="0.25">
      <c r="A107" s="103"/>
      <c r="B107" s="104"/>
      <c r="C107" s="104"/>
      <c r="D107" s="104"/>
      <c r="E107" s="104"/>
      <c r="F107" s="104"/>
      <c r="G107" s="104"/>
      <c r="H107" s="104"/>
      <c r="I107" s="104"/>
      <c r="J107" s="104"/>
      <c r="K107" s="105"/>
    </row>
    <row r="108" spans="1:11" ht="32.25" customHeight="1" thickBot="1" x14ac:dyDescent="0.25">
      <c r="A108" s="10" t="s">
        <v>65</v>
      </c>
      <c r="B108" s="54" t="s">
        <v>64</v>
      </c>
      <c r="C108" s="56"/>
      <c r="D108" s="8" t="s">
        <v>14</v>
      </c>
      <c r="E108" s="11">
        <v>48</v>
      </c>
      <c r="F108" s="100">
        <v>1320</v>
      </c>
      <c r="G108" s="101"/>
      <c r="H108" s="102"/>
      <c r="I108" s="54" t="s">
        <v>125</v>
      </c>
      <c r="J108" s="56"/>
      <c r="K108" s="4"/>
    </row>
    <row r="109" spans="1:11" ht="16.5" customHeight="1" thickBot="1" x14ac:dyDescent="0.25">
      <c r="A109" s="12" t="s">
        <v>67</v>
      </c>
      <c r="B109" s="54" t="s">
        <v>13</v>
      </c>
      <c r="C109" s="56"/>
      <c r="D109" s="8" t="s">
        <v>14</v>
      </c>
      <c r="E109" s="11">
        <v>98</v>
      </c>
      <c r="F109" s="100">
        <v>2695</v>
      </c>
      <c r="G109" s="101"/>
      <c r="H109" s="102"/>
      <c r="I109" s="54" t="s">
        <v>125</v>
      </c>
      <c r="J109" s="56"/>
      <c r="K109" s="4"/>
    </row>
    <row r="110" spans="1:11" ht="16.5" customHeight="1" thickBot="1" x14ac:dyDescent="0.25">
      <c r="A110" s="10" t="s">
        <v>68</v>
      </c>
      <c r="B110" s="54" t="s">
        <v>13</v>
      </c>
      <c r="C110" s="56"/>
      <c r="D110" s="8" t="s">
        <v>14</v>
      </c>
      <c r="E110" s="11">
        <v>142</v>
      </c>
      <c r="F110" s="100">
        <v>3905</v>
      </c>
      <c r="G110" s="101"/>
      <c r="H110" s="102"/>
      <c r="I110" s="54" t="s">
        <v>124</v>
      </c>
      <c r="J110" s="56"/>
      <c r="K110" s="4"/>
    </row>
    <row r="111" spans="1:11" ht="16.5" customHeight="1" thickBot="1" x14ac:dyDescent="0.25">
      <c r="A111" s="92" t="s">
        <v>39</v>
      </c>
      <c r="B111" s="61"/>
      <c r="C111" s="62"/>
      <c r="D111" s="8" t="s">
        <v>14</v>
      </c>
      <c r="E111" s="8">
        <f>SUMIF(D108:D110,"м2",E108:E110)</f>
        <v>288</v>
      </c>
      <c r="F111" s="79">
        <f>SUM(F108:H110)</f>
        <v>7920</v>
      </c>
      <c r="G111" s="80"/>
      <c r="H111" s="81"/>
      <c r="I111" s="61"/>
      <c r="J111" s="62"/>
      <c r="K111" s="67"/>
    </row>
    <row r="112" spans="1:11" ht="16.5" customHeight="1" thickBot="1" x14ac:dyDescent="0.25">
      <c r="A112" s="93"/>
      <c r="B112" s="63"/>
      <c r="C112" s="64"/>
      <c r="D112" s="8" t="s">
        <v>16</v>
      </c>
      <c r="E112" s="8">
        <v>0</v>
      </c>
      <c r="F112" s="85"/>
      <c r="G112" s="86"/>
      <c r="H112" s="87"/>
      <c r="I112" s="63"/>
      <c r="J112" s="64"/>
      <c r="K112" s="68"/>
    </row>
    <row r="113" spans="1:15" ht="15.75" x14ac:dyDescent="0.2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1"/>
    </row>
    <row r="114" spans="1:15" ht="15.75" x14ac:dyDescent="0.2">
      <c r="A114" s="97" t="s">
        <v>69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9"/>
    </row>
    <row r="115" spans="1:15" ht="16.5" thickBot="1" x14ac:dyDescent="0.25">
      <c r="A115" s="63"/>
      <c r="B115" s="66"/>
      <c r="C115" s="66"/>
      <c r="D115" s="66"/>
      <c r="E115" s="66"/>
      <c r="F115" s="66"/>
      <c r="G115" s="66"/>
      <c r="H115" s="66"/>
      <c r="I115" s="66"/>
      <c r="J115" s="66"/>
      <c r="K115" s="64"/>
    </row>
    <row r="116" spans="1:15" ht="16.5" customHeight="1" thickBot="1" x14ac:dyDescent="0.25">
      <c r="A116" s="10" t="s">
        <v>65</v>
      </c>
      <c r="B116" s="54" t="s">
        <v>69</v>
      </c>
      <c r="C116" s="56"/>
      <c r="D116" s="5" t="s">
        <v>14</v>
      </c>
      <c r="E116" s="11">
        <v>236</v>
      </c>
      <c r="F116" s="100">
        <v>6490</v>
      </c>
      <c r="G116" s="101"/>
      <c r="H116" s="102"/>
      <c r="I116" s="54" t="s">
        <v>125</v>
      </c>
      <c r="J116" s="56"/>
      <c r="K116" s="4"/>
    </row>
    <row r="117" spans="1:15" ht="16.5" customHeight="1" thickBot="1" x14ac:dyDescent="0.25">
      <c r="A117" s="12" t="s">
        <v>66</v>
      </c>
      <c r="B117" s="54" t="s">
        <v>13</v>
      </c>
      <c r="C117" s="56"/>
      <c r="D117" s="5" t="s">
        <v>14</v>
      </c>
      <c r="E117" s="11">
        <v>12</v>
      </c>
      <c r="F117" s="100">
        <v>330</v>
      </c>
      <c r="G117" s="101"/>
      <c r="H117" s="102"/>
      <c r="I117" s="54" t="s">
        <v>125</v>
      </c>
      <c r="J117" s="56"/>
      <c r="K117" s="4"/>
    </row>
    <row r="118" spans="1:15" ht="15" customHeight="1" thickBot="1" x14ac:dyDescent="0.25">
      <c r="A118" s="13" t="s">
        <v>70</v>
      </c>
      <c r="B118" s="54" t="s">
        <v>13</v>
      </c>
      <c r="C118" s="56"/>
      <c r="D118" s="5" t="s">
        <v>41</v>
      </c>
      <c r="E118" s="14">
        <v>46</v>
      </c>
      <c r="F118" s="100">
        <v>1623</v>
      </c>
      <c r="G118" s="101"/>
      <c r="H118" s="102"/>
      <c r="I118" s="54" t="s">
        <v>125</v>
      </c>
      <c r="J118" s="56"/>
      <c r="K118" s="4"/>
    </row>
    <row r="119" spans="1:15" ht="15" customHeight="1" thickBot="1" x14ac:dyDescent="0.25">
      <c r="A119" s="12" t="s">
        <v>71</v>
      </c>
      <c r="B119" s="54" t="s">
        <v>13</v>
      </c>
      <c r="C119" s="56"/>
      <c r="D119" s="5" t="s">
        <v>41</v>
      </c>
      <c r="E119" s="11">
        <v>28</v>
      </c>
      <c r="F119" s="100">
        <v>988</v>
      </c>
      <c r="G119" s="101"/>
      <c r="H119" s="102"/>
      <c r="I119" s="54" t="s">
        <v>125</v>
      </c>
      <c r="J119" s="56"/>
      <c r="K119" s="4"/>
    </row>
    <row r="120" spans="1:15" ht="15" customHeight="1" thickBot="1" x14ac:dyDescent="0.25">
      <c r="A120" s="12" t="s">
        <v>72</v>
      </c>
      <c r="B120" s="54" t="s">
        <v>13</v>
      </c>
      <c r="C120" s="56"/>
      <c r="D120" s="5" t="s">
        <v>41</v>
      </c>
      <c r="E120" s="11">
        <v>28</v>
      </c>
      <c r="F120" s="100">
        <v>988</v>
      </c>
      <c r="G120" s="101"/>
      <c r="H120" s="102"/>
      <c r="I120" s="54" t="s">
        <v>125</v>
      </c>
      <c r="J120" s="56"/>
      <c r="K120" s="4"/>
      <c r="O120" s="1" t="s">
        <v>73</v>
      </c>
    </row>
    <row r="121" spans="1:15" ht="15" customHeight="1" thickBot="1" x14ac:dyDescent="0.25">
      <c r="A121" s="10" t="s">
        <v>74</v>
      </c>
      <c r="B121" s="54" t="s">
        <v>13</v>
      </c>
      <c r="C121" s="56"/>
      <c r="D121" s="5" t="s">
        <v>41</v>
      </c>
      <c r="E121" s="11">
        <v>38</v>
      </c>
      <c r="F121" s="100">
        <v>1341</v>
      </c>
      <c r="G121" s="101"/>
      <c r="H121" s="102"/>
      <c r="I121" s="54" t="s">
        <v>125</v>
      </c>
      <c r="J121" s="56"/>
      <c r="K121" s="4"/>
    </row>
    <row r="122" spans="1:15" ht="15" customHeight="1" thickBot="1" x14ac:dyDescent="0.25">
      <c r="A122" s="10" t="s">
        <v>75</v>
      </c>
      <c r="B122" s="54" t="s">
        <v>13</v>
      </c>
      <c r="C122" s="56"/>
      <c r="D122" s="5" t="s">
        <v>41</v>
      </c>
      <c r="E122" s="11">
        <v>26</v>
      </c>
      <c r="F122" s="100">
        <v>917</v>
      </c>
      <c r="G122" s="101"/>
      <c r="H122" s="102"/>
      <c r="I122" s="54" t="s">
        <v>125</v>
      </c>
      <c r="J122" s="56"/>
      <c r="K122" s="4"/>
    </row>
    <row r="123" spans="1:15" ht="16.5" customHeight="1" thickBot="1" x14ac:dyDescent="0.25">
      <c r="A123" s="10" t="s">
        <v>76</v>
      </c>
      <c r="B123" s="54" t="s">
        <v>13</v>
      </c>
      <c r="C123" s="56"/>
      <c r="D123" s="5" t="s">
        <v>41</v>
      </c>
      <c r="E123" s="11">
        <v>26</v>
      </c>
      <c r="F123" s="100">
        <v>917</v>
      </c>
      <c r="G123" s="101"/>
      <c r="H123" s="102"/>
      <c r="I123" s="54" t="s">
        <v>125</v>
      </c>
      <c r="J123" s="56"/>
      <c r="K123" s="4"/>
    </row>
    <row r="124" spans="1:15" ht="16.5" customHeight="1" thickBot="1" x14ac:dyDescent="0.25">
      <c r="A124" s="10" t="s">
        <v>77</v>
      </c>
      <c r="B124" s="54" t="s">
        <v>13</v>
      </c>
      <c r="C124" s="56"/>
      <c r="D124" s="5" t="s">
        <v>14</v>
      </c>
      <c r="E124" s="11">
        <v>16</v>
      </c>
      <c r="F124" s="100">
        <v>440</v>
      </c>
      <c r="G124" s="101"/>
      <c r="H124" s="102"/>
      <c r="I124" s="54" t="s">
        <v>125</v>
      </c>
      <c r="J124" s="56"/>
      <c r="K124" s="4"/>
    </row>
    <row r="125" spans="1:15" ht="16.5" customHeight="1" thickBot="1" x14ac:dyDescent="0.25">
      <c r="A125" s="10" t="s">
        <v>78</v>
      </c>
      <c r="B125" s="54" t="s">
        <v>13</v>
      </c>
      <c r="C125" s="56"/>
      <c r="D125" s="5" t="s">
        <v>14</v>
      </c>
      <c r="E125" s="11">
        <v>18</v>
      </c>
      <c r="F125" s="100">
        <v>486</v>
      </c>
      <c r="G125" s="101"/>
      <c r="H125" s="102"/>
      <c r="I125" s="54" t="s">
        <v>125</v>
      </c>
      <c r="J125" s="56"/>
      <c r="K125" s="4"/>
    </row>
    <row r="126" spans="1:15" ht="19.5" customHeight="1" thickBot="1" x14ac:dyDescent="0.25">
      <c r="A126" s="92" t="s">
        <v>39</v>
      </c>
      <c r="B126" s="89"/>
      <c r="C126" s="91"/>
      <c r="D126" s="8" t="s">
        <v>12</v>
      </c>
      <c r="E126" s="15">
        <f>SUMIF(D116:D125,"м.п.",E116:E125)</f>
        <v>192</v>
      </c>
      <c r="F126" s="79">
        <f>SUM(F116:H125)</f>
        <v>14520</v>
      </c>
      <c r="G126" s="80"/>
      <c r="H126" s="81"/>
      <c r="I126" s="61"/>
      <c r="J126" s="62"/>
      <c r="K126" s="67"/>
    </row>
    <row r="127" spans="1:15" ht="19.5" customHeight="1" thickBot="1" x14ac:dyDescent="0.25">
      <c r="A127" s="106"/>
      <c r="B127" s="97"/>
      <c r="C127" s="99"/>
      <c r="D127" s="8" t="s">
        <v>14</v>
      </c>
      <c r="E127" s="15">
        <f>SUMIF(D116:D125,"м2",E116:E125)</f>
        <v>282</v>
      </c>
      <c r="F127" s="82"/>
      <c r="G127" s="83"/>
      <c r="H127" s="84"/>
      <c r="I127" s="63"/>
      <c r="J127" s="64"/>
      <c r="K127" s="68"/>
    </row>
    <row r="128" spans="1:15" ht="19.5" customHeight="1" thickBot="1" x14ac:dyDescent="0.25">
      <c r="A128" s="106"/>
      <c r="B128" s="97"/>
      <c r="C128" s="99"/>
      <c r="D128" s="8" t="s">
        <v>11</v>
      </c>
      <c r="E128" s="15">
        <f>SUMIF(D116:D125,"шт",E116:E125)</f>
        <v>0</v>
      </c>
      <c r="F128" s="82"/>
      <c r="G128" s="83"/>
      <c r="H128" s="84"/>
      <c r="I128" s="16"/>
      <c r="J128" s="17"/>
      <c r="K128" s="17"/>
    </row>
    <row r="129" spans="1:11" ht="19.5" customHeight="1" thickBot="1" x14ac:dyDescent="0.25">
      <c r="A129" s="93"/>
      <c r="B129" s="103"/>
      <c r="C129" s="105"/>
      <c r="D129" s="5" t="s">
        <v>16</v>
      </c>
      <c r="E129" s="15">
        <f>SUMIF(D116:D125,"м3",E116:E125)</f>
        <v>0</v>
      </c>
      <c r="F129" s="85"/>
      <c r="G129" s="86"/>
      <c r="H129" s="87"/>
      <c r="I129" s="54"/>
      <c r="J129" s="56"/>
      <c r="K129" s="17"/>
    </row>
    <row r="130" spans="1:11" ht="15.75" x14ac:dyDescent="0.2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1"/>
    </row>
    <row r="131" spans="1:11" ht="15.75" customHeight="1" x14ac:dyDescent="0.2">
      <c r="A131" s="97" t="s">
        <v>79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9"/>
    </row>
    <row r="132" spans="1:11" ht="16.5" thickBot="1" x14ac:dyDescent="0.25">
      <c r="A132" s="63"/>
      <c r="B132" s="66"/>
      <c r="C132" s="66"/>
      <c r="D132" s="66"/>
      <c r="E132" s="66"/>
      <c r="F132" s="66"/>
      <c r="G132" s="66"/>
      <c r="H132" s="66"/>
      <c r="I132" s="66"/>
      <c r="J132" s="66"/>
      <c r="K132" s="64"/>
    </row>
    <row r="133" spans="1:11" ht="16.5" customHeight="1" thickBot="1" x14ac:dyDescent="0.25">
      <c r="A133" s="10" t="s">
        <v>65</v>
      </c>
      <c r="B133" s="54" t="s">
        <v>79</v>
      </c>
      <c r="C133" s="56"/>
      <c r="D133" s="5" t="s">
        <v>14</v>
      </c>
      <c r="E133" s="11">
        <v>68</v>
      </c>
      <c r="F133" s="100">
        <v>2196</v>
      </c>
      <c r="G133" s="101"/>
      <c r="H133" s="102"/>
      <c r="I133" s="54" t="s">
        <v>125</v>
      </c>
      <c r="J133" s="56"/>
      <c r="K133" s="4"/>
    </row>
    <row r="134" spans="1:11" ht="16.5" customHeight="1" thickBot="1" x14ac:dyDescent="0.25">
      <c r="A134" s="18" t="s">
        <v>42</v>
      </c>
      <c r="B134" s="54" t="s">
        <v>13</v>
      </c>
      <c r="C134" s="56"/>
      <c r="D134" s="5" t="s">
        <v>14</v>
      </c>
      <c r="E134" s="19">
        <v>30</v>
      </c>
      <c r="F134" s="122">
        <v>969</v>
      </c>
      <c r="G134" s="123"/>
      <c r="H134" s="124"/>
      <c r="I134" s="54" t="s">
        <v>125</v>
      </c>
      <c r="J134" s="56"/>
      <c r="K134" s="4"/>
    </row>
    <row r="135" spans="1:11" ht="16.5" customHeight="1" thickBot="1" x14ac:dyDescent="0.25">
      <c r="A135" s="18" t="s">
        <v>45</v>
      </c>
      <c r="B135" s="54" t="s">
        <v>13</v>
      </c>
      <c r="C135" s="56"/>
      <c r="D135" s="5" t="s">
        <v>14</v>
      </c>
      <c r="E135" s="19">
        <v>58</v>
      </c>
      <c r="F135" s="122">
        <v>1873</v>
      </c>
      <c r="G135" s="123"/>
      <c r="H135" s="124"/>
      <c r="I135" s="54" t="s">
        <v>125</v>
      </c>
      <c r="J135" s="56"/>
      <c r="K135" s="4"/>
    </row>
    <row r="136" spans="1:11" ht="16.5" customHeight="1" thickBot="1" x14ac:dyDescent="0.25">
      <c r="A136" s="18" t="s">
        <v>80</v>
      </c>
      <c r="B136" s="54" t="s">
        <v>13</v>
      </c>
      <c r="C136" s="56"/>
      <c r="D136" s="5" t="s">
        <v>14</v>
      </c>
      <c r="E136" s="19">
        <v>36</v>
      </c>
      <c r="F136" s="122">
        <v>1162</v>
      </c>
      <c r="G136" s="123"/>
      <c r="H136" s="124"/>
      <c r="I136" s="54" t="s">
        <v>125</v>
      </c>
      <c r="J136" s="56"/>
      <c r="K136" s="4"/>
    </row>
    <row r="137" spans="1:11" ht="16.5" customHeight="1" thickBot="1" x14ac:dyDescent="0.25">
      <c r="A137" s="18" t="s">
        <v>81</v>
      </c>
      <c r="B137" s="54" t="s">
        <v>13</v>
      </c>
      <c r="C137" s="56"/>
      <c r="D137" s="5" t="s">
        <v>14</v>
      </c>
      <c r="E137" s="19">
        <v>60</v>
      </c>
      <c r="F137" s="122">
        <v>1938</v>
      </c>
      <c r="G137" s="123"/>
      <c r="H137" s="124"/>
      <c r="I137" s="54" t="s">
        <v>125</v>
      </c>
      <c r="J137" s="56"/>
      <c r="K137" s="4"/>
    </row>
    <row r="138" spans="1:11" ht="16.5" customHeight="1" thickBot="1" x14ac:dyDescent="0.25">
      <c r="A138" s="18" t="s">
        <v>82</v>
      </c>
      <c r="B138" s="54" t="s">
        <v>13</v>
      </c>
      <c r="C138" s="56"/>
      <c r="D138" s="5" t="s">
        <v>14</v>
      </c>
      <c r="E138" s="19">
        <v>30</v>
      </c>
      <c r="F138" s="122">
        <v>969</v>
      </c>
      <c r="G138" s="123"/>
      <c r="H138" s="124"/>
      <c r="I138" s="54" t="s">
        <v>125</v>
      </c>
      <c r="J138" s="56"/>
      <c r="K138" s="4"/>
    </row>
    <row r="139" spans="1:11" ht="16.5" customHeight="1" thickBot="1" x14ac:dyDescent="0.25">
      <c r="A139" s="18" t="s">
        <v>83</v>
      </c>
      <c r="B139" s="54" t="s">
        <v>13</v>
      </c>
      <c r="C139" s="56"/>
      <c r="D139" s="5" t="s">
        <v>14</v>
      </c>
      <c r="E139" s="19">
        <v>42</v>
      </c>
      <c r="F139" s="122">
        <v>1356</v>
      </c>
      <c r="G139" s="123"/>
      <c r="H139" s="124"/>
      <c r="I139" s="54" t="s">
        <v>125</v>
      </c>
      <c r="J139" s="56"/>
      <c r="K139" s="4"/>
    </row>
    <row r="140" spans="1:11" ht="16.5" customHeight="1" thickBot="1" x14ac:dyDescent="0.25">
      <c r="A140" s="18" t="s">
        <v>85</v>
      </c>
      <c r="B140" s="54" t="s">
        <v>13</v>
      </c>
      <c r="C140" s="56"/>
      <c r="D140" s="5" t="s">
        <v>14</v>
      </c>
      <c r="E140" s="19">
        <v>88.8</v>
      </c>
      <c r="F140" s="122">
        <v>2863</v>
      </c>
      <c r="G140" s="123"/>
      <c r="H140" s="124"/>
      <c r="I140" s="54" t="s">
        <v>125</v>
      </c>
      <c r="J140" s="56"/>
      <c r="K140" s="4"/>
    </row>
    <row r="141" spans="1:11" ht="16.5" customHeight="1" thickBot="1" x14ac:dyDescent="0.25">
      <c r="A141" s="18" t="s">
        <v>86</v>
      </c>
      <c r="B141" s="54" t="s">
        <v>13</v>
      </c>
      <c r="C141" s="56"/>
      <c r="D141" s="5" t="s">
        <v>14</v>
      </c>
      <c r="E141" s="19">
        <v>60</v>
      </c>
      <c r="F141" s="122">
        <v>1398</v>
      </c>
      <c r="G141" s="123"/>
      <c r="H141" s="124"/>
      <c r="I141" s="54" t="s">
        <v>126</v>
      </c>
      <c r="J141" s="56"/>
      <c r="K141" s="4"/>
    </row>
    <row r="142" spans="1:11" ht="16.5" customHeight="1" thickBot="1" x14ac:dyDescent="0.25">
      <c r="A142" s="18" t="s">
        <v>89</v>
      </c>
      <c r="B142" s="54" t="s">
        <v>13</v>
      </c>
      <c r="C142" s="56"/>
      <c r="D142" s="5" t="s">
        <v>14</v>
      </c>
      <c r="E142" s="19">
        <v>80</v>
      </c>
      <c r="F142" s="122">
        <v>2584</v>
      </c>
      <c r="G142" s="123"/>
      <c r="H142" s="124"/>
      <c r="I142" s="54" t="s">
        <v>126</v>
      </c>
      <c r="J142" s="56"/>
      <c r="K142" s="4"/>
    </row>
    <row r="143" spans="1:11" ht="16.5" customHeight="1" thickBot="1" x14ac:dyDescent="0.25">
      <c r="A143" s="18" t="s">
        <v>91</v>
      </c>
      <c r="B143" s="54" t="s">
        <v>13</v>
      </c>
      <c r="C143" s="56"/>
      <c r="D143" s="5" t="s">
        <v>14</v>
      </c>
      <c r="E143" s="19">
        <v>74</v>
      </c>
      <c r="F143" s="122">
        <v>2390</v>
      </c>
      <c r="G143" s="123"/>
      <c r="H143" s="124"/>
      <c r="I143" s="54" t="s">
        <v>126</v>
      </c>
      <c r="J143" s="56"/>
      <c r="K143" s="4"/>
    </row>
    <row r="144" spans="1:11" ht="16.5" customHeight="1" thickBot="1" x14ac:dyDescent="0.25">
      <c r="A144" s="18" t="s">
        <v>76</v>
      </c>
      <c r="B144" s="54" t="s">
        <v>13</v>
      </c>
      <c r="C144" s="56"/>
      <c r="D144" s="5" t="s">
        <v>14</v>
      </c>
      <c r="E144" s="19">
        <v>36</v>
      </c>
      <c r="F144" s="122">
        <v>1162</v>
      </c>
      <c r="G144" s="123"/>
      <c r="H144" s="124"/>
      <c r="I144" s="54" t="s">
        <v>125</v>
      </c>
      <c r="J144" s="56"/>
      <c r="K144" s="4"/>
    </row>
    <row r="145" spans="1:11" ht="16.5" customHeight="1" thickBot="1" x14ac:dyDescent="0.25">
      <c r="A145" s="12" t="s">
        <v>48</v>
      </c>
      <c r="B145" s="54" t="s">
        <v>13</v>
      </c>
      <c r="C145" s="56"/>
      <c r="D145" s="5" t="s">
        <v>14</v>
      </c>
      <c r="E145" s="11">
        <v>12</v>
      </c>
      <c r="F145" s="100">
        <v>387</v>
      </c>
      <c r="G145" s="101"/>
      <c r="H145" s="102"/>
      <c r="I145" s="54" t="s">
        <v>125</v>
      </c>
      <c r="J145" s="56"/>
      <c r="K145" s="4"/>
    </row>
    <row r="146" spans="1:11" ht="16.5" customHeight="1" thickBot="1" x14ac:dyDescent="0.25">
      <c r="A146" s="10" t="s">
        <v>92</v>
      </c>
      <c r="B146" s="54" t="s">
        <v>13</v>
      </c>
      <c r="C146" s="56"/>
      <c r="D146" s="5" t="s">
        <v>14</v>
      </c>
      <c r="E146" s="11">
        <v>67.599999999999994</v>
      </c>
      <c r="F146" s="100">
        <v>2180</v>
      </c>
      <c r="G146" s="101"/>
      <c r="H146" s="102"/>
      <c r="I146" s="54" t="s">
        <v>125</v>
      </c>
      <c r="J146" s="56"/>
      <c r="K146" s="4"/>
    </row>
    <row r="147" spans="1:11" ht="16.5" customHeight="1" thickBot="1" x14ac:dyDescent="0.25">
      <c r="A147" s="10" t="s">
        <v>93</v>
      </c>
      <c r="B147" s="54" t="s">
        <v>13</v>
      </c>
      <c r="C147" s="56"/>
      <c r="D147" s="5" t="s">
        <v>14</v>
      </c>
      <c r="E147" s="11">
        <v>60</v>
      </c>
      <c r="F147" s="100">
        <v>1938</v>
      </c>
      <c r="G147" s="101"/>
      <c r="H147" s="102"/>
      <c r="I147" s="54" t="s">
        <v>125</v>
      </c>
      <c r="J147" s="56"/>
      <c r="K147" s="4"/>
    </row>
    <row r="148" spans="1:11" ht="16.5" customHeight="1" thickBot="1" x14ac:dyDescent="0.25">
      <c r="A148" s="10" t="s">
        <v>94</v>
      </c>
      <c r="B148" s="54" t="s">
        <v>13</v>
      </c>
      <c r="C148" s="56"/>
      <c r="D148" s="5" t="s">
        <v>14</v>
      </c>
      <c r="E148" s="11">
        <v>130</v>
      </c>
      <c r="F148" s="100">
        <v>4199</v>
      </c>
      <c r="G148" s="101"/>
      <c r="H148" s="102"/>
      <c r="I148" s="54" t="s">
        <v>125</v>
      </c>
      <c r="J148" s="56"/>
      <c r="K148" s="4"/>
    </row>
    <row r="149" spans="1:11" ht="16.5" customHeight="1" thickBot="1" x14ac:dyDescent="0.25">
      <c r="A149" s="10" t="s">
        <v>95</v>
      </c>
      <c r="B149" s="54" t="s">
        <v>13</v>
      </c>
      <c r="C149" s="56"/>
      <c r="D149" s="5" t="s">
        <v>14</v>
      </c>
      <c r="E149" s="11">
        <v>60</v>
      </c>
      <c r="F149" s="100">
        <v>1938</v>
      </c>
      <c r="G149" s="101"/>
      <c r="H149" s="102"/>
      <c r="I149" s="54" t="s">
        <v>125</v>
      </c>
      <c r="J149" s="56"/>
      <c r="K149" s="4"/>
    </row>
    <row r="150" spans="1:11" ht="16.5" customHeight="1" thickBot="1" x14ac:dyDescent="0.25">
      <c r="A150" s="10" t="s">
        <v>96</v>
      </c>
      <c r="B150" s="54" t="s">
        <v>13</v>
      </c>
      <c r="C150" s="56"/>
      <c r="D150" s="5" t="s">
        <v>14</v>
      </c>
      <c r="E150" s="11">
        <v>210</v>
      </c>
      <c r="F150" s="100">
        <v>6783</v>
      </c>
      <c r="G150" s="101"/>
      <c r="H150" s="102"/>
      <c r="I150" s="54" t="s">
        <v>125</v>
      </c>
      <c r="J150" s="56"/>
      <c r="K150" s="4"/>
    </row>
    <row r="151" spans="1:11" ht="16.5" customHeight="1" thickBot="1" x14ac:dyDescent="0.25">
      <c r="A151" s="20" t="s">
        <v>97</v>
      </c>
      <c r="B151" s="54" t="s">
        <v>13</v>
      </c>
      <c r="C151" s="56"/>
      <c r="D151" s="5" t="s">
        <v>14</v>
      </c>
      <c r="E151" s="11">
        <v>38</v>
      </c>
      <c r="F151" s="100">
        <v>1227</v>
      </c>
      <c r="G151" s="101"/>
      <c r="H151" s="102"/>
      <c r="I151" s="54" t="s">
        <v>125</v>
      </c>
      <c r="J151" s="56"/>
      <c r="K151" s="4"/>
    </row>
    <row r="152" spans="1:11" ht="19.5" customHeight="1" thickBot="1" x14ac:dyDescent="0.25">
      <c r="A152" s="92" t="s">
        <v>39</v>
      </c>
      <c r="B152" s="116"/>
      <c r="C152" s="117"/>
      <c r="D152" s="8" t="s">
        <v>14</v>
      </c>
      <c r="E152" s="15">
        <f>SUMIF(D133:D151,"м2",E133:E151)</f>
        <v>1240.4000000000001</v>
      </c>
      <c r="F152" s="79">
        <f>SUM(F133:H151)</f>
        <v>39512</v>
      </c>
      <c r="G152" s="80"/>
      <c r="H152" s="81"/>
      <c r="I152" s="61"/>
      <c r="J152" s="62"/>
      <c r="K152" s="67"/>
    </row>
    <row r="153" spans="1:11" ht="19.5" customHeight="1" thickBot="1" x14ac:dyDescent="0.25">
      <c r="A153" s="106"/>
      <c r="B153" s="118"/>
      <c r="C153" s="119"/>
      <c r="D153" s="8" t="s">
        <v>12</v>
      </c>
      <c r="E153" s="15">
        <f>SUMIF(D133:D151,"м",E133:E151)</f>
        <v>0</v>
      </c>
      <c r="F153" s="82"/>
      <c r="G153" s="83"/>
      <c r="H153" s="84"/>
      <c r="I153" s="77"/>
      <c r="J153" s="78"/>
      <c r="K153" s="88"/>
    </row>
    <row r="154" spans="1:11" ht="19.5" customHeight="1" thickBot="1" x14ac:dyDescent="0.25">
      <c r="A154" s="106"/>
      <c r="B154" s="118"/>
      <c r="C154" s="119"/>
      <c r="D154" s="8" t="s">
        <v>11</v>
      </c>
      <c r="E154" s="15">
        <v>0</v>
      </c>
      <c r="F154" s="82"/>
      <c r="G154" s="83"/>
      <c r="H154" s="84"/>
      <c r="I154" s="77"/>
      <c r="J154" s="78"/>
      <c r="K154" s="88"/>
    </row>
    <row r="155" spans="1:11" ht="19.5" customHeight="1" thickBot="1" x14ac:dyDescent="0.25">
      <c r="A155" s="93"/>
      <c r="B155" s="120"/>
      <c r="C155" s="121"/>
      <c r="D155" s="8" t="s">
        <v>16</v>
      </c>
      <c r="E155" s="15">
        <f>SUMIF(D133:D151,"м3",E133:E151)</f>
        <v>0</v>
      </c>
      <c r="F155" s="85"/>
      <c r="G155" s="86"/>
      <c r="H155" s="87"/>
      <c r="I155" s="63"/>
      <c r="J155" s="64"/>
      <c r="K155" s="68"/>
    </row>
    <row r="156" spans="1:11" ht="15.75" x14ac:dyDescent="0.2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1"/>
    </row>
    <row r="157" spans="1:11" ht="15.75" customHeight="1" x14ac:dyDescent="0.2">
      <c r="A157" s="97" t="s">
        <v>98</v>
      </c>
      <c r="B157" s="98"/>
      <c r="C157" s="98"/>
      <c r="D157" s="98"/>
      <c r="E157" s="98"/>
      <c r="F157" s="98"/>
      <c r="G157" s="98"/>
      <c r="H157" s="98"/>
      <c r="I157" s="98"/>
      <c r="J157" s="98"/>
      <c r="K157" s="99"/>
    </row>
    <row r="158" spans="1:11" ht="16.5" thickBot="1" x14ac:dyDescent="0.25">
      <c r="A158" s="63"/>
      <c r="B158" s="66"/>
      <c r="C158" s="66"/>
      <c r="D158" s="66"/>
      <c r="E158" s="66"/>
      <c r="F158" s="66"/>
      <c r="G158" s="66"/>
      <c r="H158" s="66"/>
      <c r="I158" s="66"/>
      <c r="J158" s="66"/>
      <c r="K158" s="64"/>
    </row>
    <row r="159" spans="1:11" ht="16.5" thickBot="1" x14ac:dyDescent="0.25">
      <c r="A159" s="10" t="s">
        <v>117</v>
      </c>
      <c r="B159" s="57" t="s">
        <v>98</v>
      </c>
      <c r="C159" s="57"/>
      <c r="D159" s="6" t="s">
        <v>14</v>
      </c>
      <c r="E159" s="6">
        <v>3</v>
      </c>
      <c r="F159" s="58">
        <v>690</v>
      </c>
      <c r="G159" s="58"/>
      <c r="H159" s="58"/>
      <c r="I159" s="57" t="s">
        <v>124</v>
      </c>
      <c r="J159" s="57"/>
      <c r="K159" s="6"/>
    </row>
    <row r="160" spans="1:11" ht="16.5" thickBot="1" x14ac:dyDescent="0.25">
      <c r="A160" s="10" t="s">
        <v>43</v>
      </c>
      <c r="B160" s="54" t="s">
        <v>13</v>
      </c>
      <c r="C160" s="56"/>
      <c r="D160" s="6" t="s">
        <v>14</v>
      </c>
      <c r="E160" s="6">
        <v>3</v>
      </c>
      <c r="F160" s="58">
        <v>690</v>
      </c>
      <c r="G160" s="58"/>
      <c r="H160" s="58"/>
      <c r="I160" s="57" t="s">
        <v>125</v>
      </c>
      <c r="J160" s="57"/>
      <c r="K160" s="6"/>
    </row>
    <row r="161" spans="1:11" ht="16.5" thickBot="1" x14ac:dyDescent="0.25">
      <c r="A161" s="10" t="s">
        <v>118</v>
      </c>
      <c r="B161" s="54" t="s">
        <v>13</v>
      </c>
      <c r="C161" s="56"/>
      <c r="D161" s="6" t="s">
        <v>14</v>
      </c>
      <c r="E161" s="6">
        <v>4</v>
      </c>
      <c r="F161" s="58">
        <v>920</v>
      </c>
      <c r="G161" s="58"/>
      <c r="H161" s="58"/>
      <c r="I161" s="57" t="s">
        <v>125</v>
      </c>
      <c r="J161" s="57"/>
      <c r="K161" s="6"/>
    </row>
    <row r="162" spans="1:11" ht="16.5" thickBot="1" x14ac:dyDescent="0.25">
      <c r="A162" s="10" t="s">
        <v>119</v>
      </c>
      <c r="B162" s="54" t="s">
        <v>13</v>
      </c>
      <c r="C162" s="56"/>
      <c r="D162" s="6" t="s">
        <v>14</v>
      </c>
      <c r="E162" s="6">
        <v>1.7</v>
      </c>
      <c r="F162" s="58">
        <v>391</v>
      </c>
      <c r="G162" s="58"/>
      <c r="H162" s="58"/>
      <c r="I162" s="57" t="s">
        <v>125</v>
      </c>
      <c r="J162" s="57"/>
      <c r="K162" s="6"/>
    </row>
    <row r="163" spans="1:11" ht="16.5" thickBot="1" x14ac:dyDescent="0.25">
      <c r="A163" s="10" t="s">
        <v>95</v>
      </c>
      <c r="B163" s="54" t="s">
        <v>13</v>
      </c>
      <c r="C163" s="56"/>
      <c r="D163" s="6" t="s">
        <v>14</v>
      </c>
      <c r="E163" s="6">
        <v>2.5</v>
      </c>
      <c r="F163" s="58">
        <v>575</v>
      </c>
      <c r="G163" s="58"/>
      <c r="H163" s="58"/>
      <c r="I163" s="57" t="s">
        <v>125</v>
      </c>
      <c r="J163" s="57"/>
      <c r="K163" s="6"/>
    </row>
    <row r="164" spans="1:11" ht="19.5" customHeight="1" thickBot="1" x14ac:dyDescent="0.25">
      <c r="A164" s="92" t="s">
        <v>39</v>
      </c>
      <c r="B164" s="61"/>
      <c r="C164" s="62"/>
      <c r="D164" s="8" t="s">
        <v>14</v>
      </c>
      <c r="E164" s="15">
        <f>SUMIF(D159:D163,"м2",E159:E163)</f>
        <v>14.2</v>
      </c>
      <c r="F164" s="107">
        <f>SUM(F159:H163)</f>
        <v>3266</v>
      </c>
      <c r="G164" s="108"/>
      <c r="H164" s="109"/>
      <c r="I164" s="61"/>
      <c r="J164" s="17"/>
      <c r="K164" s="67"/>
    </row>
    <row r="165" spans="1:11" ht="19.5" thickBot="1" x14ac:dyDescent="0.25">
      <c r="A165" s="106"/>
      <c r="B165" s="77"/>
      <c r="C165" s="78"/>
      <c r="D165" s="8" t="s">
        <v>12</v>
      </c>
      <c r="E165" s="15"/>
      <c r="F165" s="110"/>
      <c r="G165" s="111"/>
      <c r="H165" s="112"/>
      <c r="I165" s="77"/>
      <c r="J165" s="21"/>
      <c r="K165" s="88"/>
    </row>
    <row r="166" spans="1:11" ht="19.5" thickBot="1" x14ac:dyDescent="0.25">
      <c r="A166" s="93"/>
      <c r="B166" s="63"/>
      <c r="C166" s="64"/>
      <c r="D166" s="8" t="s">
        <v>11</v>
      </c>
      <c r="E166" s="15"/>
      <c r="F166" s="113"/>
      <c r="G166" s="114"/>
      <c r="H166" s="115"/>
      <c r="I166" s="63"/>
      <c r="J166" s="22"/>
      <c r="K166" s="68"/>
    </row>
    <row r="167" spans="1:11" ht="11.25" customHeight="1" x14ac:dyDescent="0.2">
      <c r="A167" s="97"/>
      <c r="B167" s="98"/>
      <c r="C167" s="98"/>
      <c r="D167" s="98"/>
      <c r="E167" s="98"/>
      <c r="F167" s="98"/>
      <c r="G167" s="98"/>
      <c r="H167" s="98"/>
      <c r="I167" s="98"/>
      <c r="J167" s="98"/>
      <c r="K167" s="99"/>
    </row>
    <row r="168" spans="1:11" ht="41.25" customHeight="1" thickBot="1" x14ac:dyDescent="0.25">
      <c r="A168" s="103" t="s">
        <v>99</v>
      </c>
      <c r="B168" s="104"/>
      <c r="C168" s="104"/>
      <c r="D168" s="104"/>
      <c r="E168" s="104"/>
      <c r="F168" s="104"/>
      <c r="G168" s="104"/>
      <c r="H168" s="104"/>
      <c r="I168" s="104"/>
      <c r="J168" s="104"/>
      <c r="K168" s="105"/>
    </row>
    <row r="169" spans="1:11" ht="132.75" customHeight="1" thickBot="1" x14ac:dyDescent="0.25">
      <c r="A169" s="10" t="s">
        <v>100</v>
      </c>
      <c r="B169" s="54" t="s">
        <v>99</v>
      </c>
      <c r="C169" s="56"/>
      <c r="D169" s="16" t="s">
        <v>14</v>
      </c>
      <c r="E169" s="11">
        <v>18</v>
      </c>
      <c r="F169" s="100">
        <v>1893</v>
      </c>
      <c r="G169" s="101"/>
      <c r="H169" s="102"/>
      <c r="I169" s="54" t="s">
        <v>125</v>
      </c>
      <c r="J169" s="56"/>
      <c r="K169" s="4"/>
    </row>
    <row r="170" spans="1:11" ht="16.5" customHeight="1" thickBot="1" x14ac:dyDescent="0.3">
      <c r="A170" s="25" t="s">
        <v>101</v>
      </c>
      <c r="B170" s="54" t="s">
        <v>13</v>
      </c>
      <c r="C170" s="56"/>
      <c r="D170" s="16" t="s">
        <v>14</v>
      </c>
      <c r="E170" s="11">
        <v>42</v>
      </c>
      <c r="F170" s="100">
        <v>4418</v>
      </c>
      <c r="G170" s="101"/>
      <c r="H170" s="102"/>
      <c r="I170" s="54" t="s">
        <v>126</v>
      </c>
      <c r="J170" s="56"/>
      <c r="K170" s="4"/>
    </row>
    <row r="171" spans="1:11" ht="16.5" customHeight="1" thickBot="1" x14ac:dyDescent="0.25">
      <c r="A171" s="12" t="s">
        <v>84</v>
      </c>
      <c r="B171" s="54" t="s">
        <v>13</v>
      </c>
      <c r="C171" s="56"/>
      <c r="D171" s="16" t="s">
        <v>14</v>
      </c>
      <c r="E171" s="11">
        <v>48</v>
      </c>
      <c r="F171" s="100">
        <v>5049</v>
      </c>
      <c r="G171" s="101"/>
      <c r="H171" s="102"/>
      <c r="I171" s="54" t="s">
        <v>126</v>
      </c>
      <c r="J171" s="56"/>
      <c r="K171" s="4"/>
    </row>
    <row r="172" spans="1:11" ht="16.5" customHeight="1" thickBot="1" x14ac:dyDescent="0.3">
      <c r="A172" s="26" t="s">
        <v>102</v>
      </c>
      <c r="B172" s="54" t="s">
        <v>13</v>
      </c>
      <c r="C172" s="56"/>
      <c r="D172" s="16" t="s">
        <v>14</v>
      </c>
      <c r="E172" s="11">
        <v>8</v>
      </c>
      <c r="F172" s="100">
        <v>841</v>
      </c>
      <c r="G172" s="101"/>
      <c r="H172" s="102"/>
      <c r="I172" s="57" t="s">
        <v>125</v>
      </c>
      <c r="J172" s="57"/>
      <c r="K172" s="4"/>
    </row>
    <row r="173" spans="1:11" ht="16.5" customHeight="1" thickBot="1" x14ac:dyDescent="0.25">
      <c r="A173" s="10" t="s">
        <v>87</v>
      </c>
      <c r="B173" s="54" t="s">
        <v>13</v>
      </c>
      <c r="C173" s="56"/>
      <c r="D173" s="16" t="s">
        <v>14</v>
      </c>
      <c r="E173" s="11">
        <v>32</v>
      </c>
      <c r="F173" s="100">
        <v>1033</v>
      </c>
      <c r="G173" s="101"/>
      <c r="H173" s="102"/>
      <c r="I173" s="57" t="s">
        <v>125</v>
      </c>
      <c r="J173" s="57"/>
      <c r="K173" s="4"/>
    </row>
    <row r="174" spans="1:11" ht="16.5" customHeight="1" thickBot="1" x14ac:dyDescent="0.25">
      <c r="A174" s="10" t="s">
        <v>88</v>
      </c>
      <c r="B174" s="54" t="s">
        <v>13</v>
      </c>
      <c r="C174" s="56"/>
      <c r="D174" s="16" t="s">
        <v>14</v>
      </c>
      <c r="E174" s="11">
        <v>36</v>
      </c>
      <c r="F174" s="100">
        <v>1162</v>
      </c>
      <c r="G174" s="101"/>
      <c r="H174" s="102"/>
      <c r="I174" s="57" t="s">
        <v>125</v>
      </c>
      <c r="J174" s="57"/>
      <c r="K174" s="4"/>
    </row>
    <row r="175" spans="1:11" ht="15.75" customHeight="1" thickBot="1" x14ac:dyDescent="0.25">
      <c r="A175" s="10" t="s">
        <v>103</v>
      </c>
      <c r="B175" s="54" t="s">
        <v>13</v>
      </c>
      <c r="C175" s="56"/>
      <c r="D175" s="16" t="s">
        <v>14</v>
      </c>
      <c r="E175" s="11">
        <v>18</v>
      </c>
      <c r="F175" s="100">
        <v>581</v>
      </c>
      <c r="G175" s="101"/>
      <c r="H175" s="102"/>
      <c r="I175" s="57" t="s">
        <v>125</v>
      </c>
      <c r="J175" s="57"/>
      <c r="K175" s="4"/>
    </row>
    <row r="176" spans="1:11" ht="16.5" customHeight="1" thickBot="1" x14ac:dyDescent="0.25">
      <c r="A176" s="10" t="s">
        <v>90</v>
      </c>
      <c r="B176" s="54" t="s">
        <v>13</v>
      </c>
      <c r="C176" s="56"/>
      <c r="D176" s="16" t="s">
        <v>14</v>
      </c>
      <c r="E176" s="11">
        <v>12</v>
      </c>
      <c r="F176" s="100">
        <v>387</v>
      </c>
      <c r="G176" s="101"/>
      <c r="H176" s="102"/>
      <c r="I176" s="57" t="s">
        <v>125</v>
      </c>
      <c r="J176" s="57"/>
      <c r="K176" s="4"/>
    </row>
    <row r="177" spans="1:11" ht="15" customHeight="1" thickBot="1" x14ac:dyDescent="0.25">
      <c r="A177" s="10" t="s">
        <v>104</v>
      </c>
      <c r="B177" s="54" t="s">
        <v>13</v>
      </c>
      <c r="C177" s="56"/>
      <c r="D177" s="16" t="s">
        <v>14</v>
      </c>
      <c r="E177" s="11">
        <v>24</v>
      </c>
      <c r="F177" s="100">
        <v>2524</v>
      </c>
      <c r="G177" s="101"/>
      <c r="H177" s="102"/>
      <c r="I177" s="57" t="s">
        <v>125</v>
      </c>
      <c r="J177" s="57"/>
      <c r="K177" s="4"/>
    </row>
    <row r="178" spans="1:11" ht="15" customHeight="1" thickBot="1" x14ac:dyDescent="0.25">
      <c r="A178" s="12" t="s">
        <v>105</v>
      </c>
      <c r="B178" s="54" t="s">
        <v>13</v>
      </c>
      <c r="C178" s="56"/>
      <c r="D178" s="16" t="s">
        <v>14</v>
      </c>
      <c r="E178" s="11">
        <v>18</v>
      </c>
      <c r="F178" s="100">
        <v>1893</v>
      </c>
      <c r="G178" s="101"/>
      <c r="H178" s="102"/>
      <c r="I178" s="57" t="s">
        <v>125</v>
      </c>
      <c r="J178" s="57"/>
      <c r="K178" s="4"/>
    </row>
    <row r="179" spans="1:11" ht="15" customHeight="1" thickBot="1" x14ac:dyDescent="0.25">
      <c r="A179" s="10" t="s">
        <v>106</v>
      </c>
      <c r="B179" s="54" t="s">
        <v>13</v>
      </c>
      <c r="C179" s="56"/>
      <c r="D179" s="16" t="s">
        <v>14</v>
      </c>
      <c r="E179" s="11">
        <v>26</v>
      </c>
      <c r="F179" s="100">
        <v>2735</v>
      </c>
      <c r="G179" s="101"/>
      <c r="H179" s="102"/>
      <c r="I179" s="57" t="s">
        <v>125</v>
      </c>
      <c r="J179" s="57"/>
      <c r="K179" s="4"/>
    </row>
    <row r="180" spans="1:11" ht="16.5" customHeight="1" thickBot="1" x14ac:dyDescent="0.25">
      <c r="A180" s="12" t="s">
        <v>107</v>
      </c>
      <c r="B180" s="54" t="s">
        <v>13</v>
      </c>
      <c r="C180" s="56"/>
      <c r="D180" s="16" t="s">
        <v>14</v>
      </c>
      <c r="E180" s="11">
        <v>19</v>
      </c>
      <c r="F180" s="100">
        <v>613</v>
      </c>
      <c r="G180" s="101"/>
      <c r="H180" s="102"/>
      <c r="I180" s="57" t="s">
        <v>125</v>
      </c>
      <c r="J180" s="57"/>
      <c r="K180" s="4"/>
    </row>
    <row r="181" spans="1:11" ht="16.5" customHeight="1" thickBot="1" x14ac:dyDescent="0.25">
      <c r="A181" s="12" t="s">
        <v>62</v>
      </c>
      <c r="B181" s="54" t="s">
        <v>13</v>
      </c>
      <c r="C181" s="56"/>
      <c r="D181" s="16" t="s">
        <v>14</v>
      </c>
      <c r="E181" s="28">
        <v>12</v>
      </c>
      <c r="F181" s="100">
        <v>1262</v>
      </c>
      <c r="G181" s="101"/>
      <c r="H181" s="102"/>
      <c r="I181" s="57" t="s">
        <v>125</v>
      </c>
      <c r="J181" s="57"/>
      <c r="K181" s="4"/>
    </row>
    <row r="182" spans="1:11" ht="16.5" thickBot="1" x14ac:dyDescent="0.25">
      <c r="A182" s="27" t="s">
        <v>108</v>
      </c>
      <c r="B182" s="54" t="s">
        <v>13</v>
      </c>
      <c r="C182" s="56"/>
      <c r="D182" s="16" t="s">
        <v>14</v>
      </c>
      <c r="E182" s="28">
        <v>8</v>
      </c>
      <c r="F182" s="94">
        <v>258</v>
      </c>
      <c r="G182" s="95"/>
      <c r="H182" s="96"/>
      <c r="I182" s="57" t="s">
        <v>125</v>
      </c>
      <c r="J182" s="57"/>
      <c r="K182" s="4"/>
    </row>
    <row r="183" spans="1:11" ht="19.5" customHeight="1" thickBot="1" x14ac:dyDescent="0.25">
      <c r="A183" s="92" t="s">
        <v>39</v>
      </c>
      <c r="B183" s="61"/>
      <c r="C183" s="62"/>
      <c r="D183" s="8" t="s">
        <v>14</v>
      </c>
      <c r="E183" s="15">
        <f>SUMIF(D169:D182,"м2",E169:E182)</f>
        <v>321</v>
      </c>
      <c r="F183" s="79">
        <f>SUM(F169:H182)</f>
        <v>24649</v>
      </c>
      <c r="G183" s="80"/>
      <c r="H183" s="81"/>
      <c r="I183" s="61"/>
      <c r="J183" s="17"/>
      <c r="K183" s="67"/>
    </row>
    <row r="184" spans="1:11" ht="19.5" customHeight="1" thickBot="1" x14ac:dyDescent="0.25">
      <c r="A184" s="93"/>
      <c r="B184" s="63"/>
      <c r="C184" s="64"/>
      <c r="D184" s="8" t="s">
        <v>12</v>
      </c>
      <c r="E184" s="15">
        <f>SUMIF(D169:D182,"м",E169:E182)</f>
        <v>0</v>
      </c>
      <c r="F184" s="82"/>
      <c r="G184" s="83"/>
      <c r="H184" s="84"/>
      <c r="I184" s="77"/>
      <c r="J184" s="22"/>
      <c r="K184" s="88"/>
    </row>
    <row r="185" spans="1:11" ht="19.5" customHeight="1" thickBot="1" x14ac:dyDescent="0.25">
      <c r="A185" s="29"/>
      <c r="B185" s="54"/>
      <c r="C185" s="56"/>
      <c r="D185" s="8" t="s">
        <v>11</v>
      </c>
      <c r="E185" s="15">
        <f>SUMIF(D169:D182,"шт",E169:E182)</f>
        <v>0</v>
      </c>
      <c r="F185" s="85"/>
      <c r="G185" s="86"/>
      <c r="H185" s="87"/>
      <c r="I185" s="63"/>
      <c r="J185" s="22"/>
      <c r="K185" s="68"/>
    </row>
    <row r="186" spans="1:11" ht="19.5" customHeight="1" x14ac:dyDescent="0.2">
      <c r="A186" s="50"/>
      <c r="B186" s="48"/>
      <c r="C186" s="48"/>
      <c r="D186" s="46"/>
      <c r="E186" s="51"/>
      <c r="F186" s="44"/>
      <c r="G186" s="44"/>
      <c r="H186" s="44"/>
      <c r="I186" s="48"/>
      <c r="J186" s="48"/>
      <c r="K186" s="42"/>
    </row>
    <row r="187" spans="1:11" ht="11.25" customHeight="1" x14ac:dyDescent="0.2">
      <c r="A187" s="97" t="s">
        <v>109</v>
      </c>
      <c r="B187" s="98"/>
      <c r="C187" s="98"/>
      <c r="D187" s="98"/>
      <c r="E187" s="98"/>
      <c r="F187" s="98"/>
      <c r="G187" s="98"/>
      <c r="H187" s="98"/>
      <c r="I187" s="98"/>
      <c r="J187" s="98"/>
      <c r="K187" s="99"/>
    </row>
    <row r="188" spans="1:11" ht="11.25" customHeight="1" thickBot="1" x14ac:dyDescent="0.25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7"/>
    </row>
    <row r="189" spans="1:11" ht="16.5" thickBot="1" x14ac:dyDescent="0.3">
      <c r="A189" s="26" t="s">
        <v>120</v>
      </c>
      <c r="B189" s="54" t="s">
        <v>109</v>
      </c>
      <c r="C189" s="56"/>
      <c r="D189" s="23" t="s">
        <v>11</v>
      </c>
      <c r="E189" s="6">
        <v>4</v>
      </c>
      <c r="F189" s="54">
        <v>320</v>
      </c>
      <c r="G189" s="55"/>
      <c r="H189" s="56"/>
      <c r="I189" s="6" t="s">
        <v>126</v>
      </c>
      <c r="J189" s="6"/>
      <c r="K189" s="6"/>
    </row>
    <row r="190" spans="1:11" ht="16.5" thickBot="1" x14ac:dyDescent="0.3">
      <c r="A190" s="26" t="s">
        <v>121</v>
      </c>
      <c r="B190" s="54" t="s">
        <v>13</v>
      </c>
      <c r="C190" s="56"/>
      <c r="D190" s="23" t="s">
        <v>11</v>
      </c>
      <c r="E190" s="6">
        <v>8</v>
      </c>
      <c r="F190" s="54">
        <v>640</v>
      </c>
      <c r="G190" s="55"/>
      <c r="H190" s="56"/>
      <c r="I190" s="6" t="s">
        <v>126</v>
      </c>
      <c r="J190" s="6"/>
      <c r="K190" s="6"/>
    </row>
    <row r="191" spans="1:11" ht="16.5" thickBot="1" x14ac:dyDescent="0.3">
      <c r="A191" s="26" t="s">
        <v>122</v>
      </c>
      <c r="B191" s="54" t="s">
        <v>13</v>
      </c>
      <c r="C191" s="56"/>
      <c r="D191" s="23" t="s">
        <v>12</v>
      </c>
      <c r="E191" s="6">
        <v>140</v>
      </c>
      <c r="F191" s="54">
        <v>1108</v>
      </c>
      <c r="G191" s="55"/>
      <c r="H191" s="56"/>
      <c r="I191" s="6" t="s">
        <v>126</v>
      </c>
      <c r="J191" s="6"/>
      <c r="K191" s="6"/>
    </row>
    <row r="192" spans="1:11" ht="16.5" thickBot="1" x14ac:dyDescent="0.25">
      <c r="A192" s="12" t="s">
        <v>123</v>
      </c>
      <c r="B192" s="54" t="s">
        <v>13</v>
      </c>
      <c r="C192" s="56"/>
      <c r="D192" s="23" t="s">
        <v>11</v>
      </c>
      <c r="E192" s="6">
        <v>3</v>
      </c>
      <c r="F192" s="54">
        <v>240</v>
      </c>
      <c r="G192" s="55"/>
      <c r="H192" s="56"/>
      <c r="I192" s="6" t="s">
        <v>126</v>
      </c>
      <c r="J192" s="6"/>
      <c r="K192" s="6"/>
    </row>
    <row r="193" spans="1:11" ht="19.5" customHeight="1" thickBot="1" x14ac:dyDescent="0.25">
      <c r="A193" s="74" t="s">
        <v>39</v>
      </c>
      <c r="B193" s="61"/>
      <c r="C193" s="62"/>
      <c r="D193" s="30" t="s">
        <v>12</v>
      </c>
      <c r="E193" s="31">
        <f>SUMIF(D189:D192,"м",E189:E192)</f>
        <v>140</v>
      </c>
      <c r="F193" s="79">
        <f>SUM(F189:H192)</f>
        <v>2308</v>
      </c>
      <c r="G193" s="80"/>
      <c r="H193" s="81"/>
      <c r="I193" s="67"/>
      <c r="J193" s="32"/>
      <c r="K193" s="62"/>
    </row>
    <row r="194" spans="1:11" ht="19.5" customHeight="1" thickBot="1" x14ac:dyDescent="0.25">
      <c r="A194" s="75"/>
      <c r="B194" s="77"/>
      <c r="C194" s="78"/>
      <c r="D194" s="30" t="s">
        <v>11</v>
      </c>
      <c r="E194" s="31">
        <f>SUMIF(D189:D192,"шт",E189:E192)</f>
        <v>15</v>
      </c>
      <c r="F194" s="82"/>
      <c r="G194" s="83"/>
      <c r="H194" s="84"/>
      <c r="I194" s="88"/>
      <c r="J194" s="32"/>
      <c r="K194" s="78"/>
    </row>
    <row r="195" spans="1:11" ht="19.5" customHeight="1" thickBot="1" x14ac:dyDescent="0.25">
      <c r="A195" s="76"/>
      <c r="B195" s="63"/>
      <c r="C195" s="64"/>
      <c r="D195" s="30" t="s">
        <v>14</v>
      </c>
      <c r="E195" s="31">
        <f>SUMIF(D189:D192,"м2",E189:E192)</f>
        <v>0</v>
      </c>
      <c r="F195" s="85"/>
      <c r="G195" s="86"/>
      <c r="H195" s="87"/>
      <c r="I195" s="68"/>
      <c r="J195" s="5"/>
      <c r="K195" s="64"/>
    </row>
    <row r="196" spans="1:11" ht="16.5" thickBot="1" x14ac:dyDescent="0.25">
      <c r="A196" s="89"/>
      <c r="B196" s="90"/>
      <c r="C196" s="90"/>
      <c r="D196" s="90"/>
      <c r="E196" s="90"/>
      <c r="F196" s="90"/>
      <c r="G196" s="90"/>
      <c r="H196" s="90"/>
      <c r="I196" s="90"/>
      <c r="J196" s="90"/>
      <c r="K196" s="91"/>
    </row>
    <row r="197" spans="1:11" ht="47.25" customHeight="1" thickBot="1" x14ac:dyDescent="0.25">
      <c r="A197" s="33" t="s">
        <v>110</v>
      </c>
      <c r="B197" s="34"/>
      <c r="C197" s="24"/>
      <c r="D197" s="5"/>
      <c r="E197" s="8"/>
      <c r="F197" s="71">
        <f>SUM(F193,F183,F164,F152,F126,F111,F103,F62)</f>
        <v>169019.55</v>
      </c>
      <c r="G197" s="72"/>
      <c r="H197" s="73"/>
      <c r="I197" s="35"/>
      <c r="J197" s="17"/>
      <c r="K197" s="6"/>
    </row>
    <row r="198" spans="1:11" ht="16.5" thickBot="1" x14ac:dyDescent="0.25">
      <c r="A198" s="54"/>
      <c r="B198" s="55"/>
      <c r="C198" s="55"/>
      <c r="D198" s="55"/>
      <c r="E198" s="55"/>
      <c r="F198" s="55"/>
      <c r="G198" s="55"/>
      <c r="H198" s="55"/>
      <c r="I198" s="55"/>
      <c r="J198" s="55"/>
      <c r="K198" s="56"/>
    </row>
    <row r="199" spans="1:11" ht="15.75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15.75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</row>
    <row r="212" ht="16.5" customHeight="1" x14ac:dyDescent="0.2"/>
    <row r="213" ht="32.25" customHeight="1" x14ac:dyDescent="0.2"/>
  </sheetData>
  <mergeCells count="446">
    <mergeCell ref="A3:K3"/>
    <mergeCell ref="A5:A9"/>
    <mergeCell ref="B5:C9"/>
    <mergeCell ref="D5:D9"/>
    <mergeCell ref="E5:E9"/>
    <mergeCell ref="F5:H9"/>
    <mergeCell ref="I5:K7"/>
    <mergeCell ref="I8:J9"/>
    <mergeCell ref="A13:K13"/>
    <mergeCell ref="A14:K14"/>
    <mergeCell ref="A15:K15"/>
    <mergeCell ref="A16:K16"/>
    <mergeCell ref="K8:K9"/>
    <mergeCell ref="B10:C10"/>
    <mergeCell ref="F10:H10"/>
    <mergeCell ref="I10:J10"/>
    <mergeCell ref="A11:K11"/>
    <mergeCell ref="A12:K12"/>
    <mergeCell ref="A19:A20"/>
    <mergeCell ref="B19:C20"/>
    <mergeCell ref="F19:H20"/>
    <mergeCell ref="I19:J20"/>
    <mergeCell ref="K19:K20"/>
    <mergeCell ref="A17:A18"/>
    <mergeCell ref="B17:C18"/>
    <mergeCell ref="F17:H18"/>
    <mergeCell ref="I17:J18"/>
    <mergeCell ref="K17:K18"/>
    <mergeCell ref="A21:A22"/>
    <mergeCell ref="B21:C22"/>
    <mergeCell ref="F21:H22"/>
    <mergeCell ref="I21:J22"/>
    <mergeCell ref="K21:K22"/>
    <mergeCell ref="A23:A24"/>
    <mergeCell ref="B23:C24"/>
    <mergeCell ref="F23:H24"/>
    <mergeCell ref="I23:J24"/>
    <mergeCell ref="K23:K24"/>
    <mergeCell ref="A25:A26"/>
    <mergeCell ref="B25:C26"/>
    <mergeCell ref="F25:H26"/>
    <mergeCell ref="I25:J26"/>
    <mergeCell ref="K25:K26"/>
    <mergeCell ref="A27:A28"/>
    <mergeCell ref="B27:C28"/>
    <mergeCell ref="F27:H28"/>
    <mergeCell ref="I27:J28"/>
    <mergeCell ref="K27:K28"/>
    <mergeCell ref="B31:C31"/>
    <mergeCell ref="F31:H31"/>
    <mergeCell ref="I31:J31"/>
    <mergeCell ref="F34:H35"/>
    <mergeCell ref="A29:A30"/>
    <mergeCell ref="B29:C30"/>
    <mergeCell ref="F29:H30"/>
    <mergeCell ref="I29:J30"/>
    <mergeCell ref="K29:K30"/>
    <mergeCell ref="I34:I35"/>
    <mergeCell ref="K34:K35"/>
    <mergeCell ref="A32:A33"/>
    <mergeCell ref="B32:C33"/>
    <mergeCell ref="F32:H33"/>
    <mergeCell ref="I32:J33"/>
    <mergeCell ref="K32:K33"/>
    <mergeCell ref="A34:A35"/>
    <mergeCell ref="B34:C35"/>
    <mergeCell ref="K38:K39"/>
    <mergeCell ref="A38:A39"/>
    <mergeCell ref="B38:C39"/>
    <mergeCell ref="F38:H39"/>
    <mergeCell ref="I38:J39"/>
    <mergeCell ref="K36:K37"/>
    <mergeCell ref="A36:A37"/>
    <mergeCell ref="B36:C37"/>
    <mergeCell ref="F36:H37"/>
    <mergeCell ref="I36:J37"/>
    <mergeCell ref="A42:A43"/>
    <mergeCell ref="B42:C43"/>
    <mergeCell ref="F42:H43"/>
    <mergeCell ref="I42:J43"/>
    <mergeCell ref="K42:K43"/>
    <mergeCell ref="A40:A41"/>
    <mergeCell ref="B40:C41"/>
    <mergeCell ref="F40:H41"/>
    <mergeCell ref="I40:J41"/>
    <mergeCell ref="K40:K41"/>
    <mergeCell ref="A46:A47"/>
    <mergeCell ref="B46:C47"/>
    <mergeCell ref="F46:H47"/>
    <mergeCell ref="I46:J47"/>
    <mergeCell ref="K46:K47"/>
    <mergeCell ref="A44:A45"/>
    <mergeCell ref="B44:C45"/>
    <mergeCell ref="F44:H45"/>
    <mergeCell ref="I44:J45"/>
    <mergeCell ref="K44:K45"/>
    <mergeCell ref="A52:A53"/>
    <mergeCell ref="B52:C53"/>
    <mergeCell ref="F52:H53"/>
    <mergeCell ref="I52:J53"/>
    <mergeCell ref="K52:K53"/>
    <mergeCell ref="A48:A49"/>
    <mergeCell ref="B48:C49"/>
    <mergeCell ref="F48:H49"/>
    <mergeCell ref="I48:J49"/>
    <mergeCell ref="K48:K49"/>
    <mergeCell ref="A50:A51"/>
    <mergeCell ref="B50:C51"/>
    <mergeCell ref="F50:H51"/>
    <mergeCell ref="I50:J51"/>
    <mergeCell ref="K50:K51"/>
    <mergeCell ref="A58:A59"/>
    <mergeCell ref="B58:C59"/>
    <mergeCell ref="F58:H59"/>
    <mergeCell ref="I58:J59"/>
    <mergeCell ref="K58:K59"/>
    <mergeCell ref="A54:A55"/>
    <mergeCell ref="B54:C55"/>
    <mergeCell ref="F54:H55"/>
    <mergeCell ref="I54:J55"/>
    <mergeCell ref="K54:K55"/>
    <mergeCell ref="A56:A57"/>
    <mergeCell ref="B56:C57"/>
    <mergeCell ref="F56:H57"/>
    <mergeCell ref="I56:J57"/>
    <mergeCell ref="K56:K57"/>
    <mergeCell ref="A67:K67"/>
    <mergeCell ref="A68:K68"/>
    <mergeCell ref="A62:A65"/>
    <mergeCell ref="B62:C65"/>
    <mergeCell ref="F62:H65"/>
    <mergeCell ref="I62:J65"/>
    <mergeCell ref="K62:K65"/>
    <mergeCell ref="A66:K66"/>
    <mergeCell ref="A60:A61"/>
    <mergeCell ref="B60:C61"/>
    <mergeCell ref="F60:H61"/>
    <mergeCell ref="I60:J61"/>
    <mergeCell ref="K60:K61"/>
    <mergeCell ref="K79:K80"/>
    <mergeCell ref="A79:A80"/>
    <mergeCell ref="B79:C80"/>
    <mergeCell ref="F79:H80"/>
    <mergeCell ref="I79:J80"/>
    <mergeCell ref="A71:A72"/>
    <mergeCell ref="B71:C72"/>
    <mergeCell ref="F71:H72"/>
    <mergeCell ref="I71:J72"/>
    <mergeCell ref="K71:K72"/>
    <mergeCell ref="A73:A74"/>
    <mergeCell ref="B73:C74"/>
    <mergeCell ref="F73:H74"/>
    <mergeCell ref="I73:J74"/>
    <mergeCell ref="K73:K74"/>
    <mergeCell ref="A77:A78"/>
    <mergeCell ref="B77:C78"/>
    <mergeCell ref="F77:H78"/>
    <mergeCell ref="I77:J78"/>
    <mergeCell ref="K77:K78"/>
    <mergeCell ref="B87:C87"/>
    <mergeCell ref="F87:H87"/>
    <mergeCell ref="I87:J87"/>
    <mergeCell ref="A85:A86"/>
    <mergeCell ref="B85:C86"/>
    <mergeCell ref="F85:H86"/>
    <mergeCell ref="I85:J86"/>
    <mergeCell ref="K85:K86"/>
    <mergeCell ref="A83:A84"/>
    <mergeCell ref="B83:C84"/>
    <mergeCell ref="F83:H84"/>
    <mergeCell ref="I83:J84"/>
    <mergeCell ref="K83:K84"/>
    <mergeCell ref="B92:C92"/>
    <mergeCell ref="F92:H92"/>
    <mergeCell ref="I92:J92"/>
    <mergeCell ref="K88:K89"/>
    <mergeCell ref="A90:A91"/>
    <mergeCell ref="B90:C91"/>
    <mergeCell ref="F90:H91"/>
    <mergeCell ref="I90:J91"/>
    <mergeCell ref="K90:K91"/>
    <mergeCell ref="A88:A89"/>
    <mergeCell ref="B88:C89"/>
    <mergeCell ref="F88:H89"/>
    <mergeCell ref="I88:J89"/>
    <mergeCell ref="B95:C95"/>
    <mergeCell ref="F95:H95"/>
    <mergeCell ref="I95:J95"/>
    <mergeCell ref="B94:C94"/>
    <mergeCell ref="F94:H94"/>
    <mergeCell ref="I94:J94"/>
    <mergeCell ref="B93:C93"/>
    <mergeCell ref="F93:H93"/>
    <mergeCell ref="I93:J93"/>
    <mergeCell ref="B98:C98"/>
    <mergeCell ref="F98:H98"/>
    <mergeCell ref="I98:J98"/>
    <mergeCell ref="B97:C97"/>
    <mergeCell ref="F97:H97"/>
    <mergeCell ref="I97:J97"/>
    <mergeCell ref="B96:C96"/>
    <mergeCell ref="F96:H96"/>
    <mergeCell ref="I96:J96"/>
    <mergeCell ref="B102:C102"/>
    <mergeCell ref="F102:H102"/>
    <mergeCell ref="I102:J102"/>
    <mergeCell ref="B101:C101"/>
    <mergeCell ref="F101:H101"/>
    <mergeCell ref="I101:J101"/>
    <mergeCell ref="B99:C99"/>
    <mergeCell ref="F99:H99"/>
    <mergeCell ref="I99:J99"/>
    <mergeCell ref="B100:C100"/>
    <mergeCell ref="F100:H100"/>
    <mergeCell ref="I100:J100"/>
    <mergeCell ref="B109:C109"/>
    <mergeCell ref="F109:H109"/>
    <mergeCell ref="I109:J109"/>
    <mergeCell ref="K103:K104"/>
    <mergeCell ref="A105:K105"/>
    <mergeCell ref="A106:K106"/>
    <mergeCell ref="A107:K107"/>
    <mergeCell ref="B108:C108"/>
    <mergeCell ref="F108:H108"/>
    <mergeCell ref="I108:J108"/>
    <mergeCell ref="A103:A104"/>
    <mergeCell ref="B103:C104"/>
    <mergeCell ref="F103:H104"/>
    <mergeCell ref="I103:J104"/>
    <mergeCell ref="K111:K112"/>
    <mergeCell ref="A113:K113"/>
    <mergeCell ref="A114:K114"/>
    <mergeCell ref="A115:K115"/>
    <mergeCell ref="B116:C116"/>
    <mergeCell ref="F116:H116"/>
    <mergeCell ref="I116:J116"/>
    <mergeCell ref="B110:C110"/>
    <mergeCell ref="F110:H110"/>
    <mergeCell ref="I110:J110"/>
    <mergeCell ref="A111:A112"/>
    <mergeCell ref="B111:C112"/>
    <mergeCell ref="F111:H112"/>
    <mergeCell ref="I111:J112"/>
    <mergeCell ref="B119:C119"/>
    <mergeCell ref="F119:H119"/>
    <mergeCell ref="I119:J119"/>
    <mergeCell ref="B118:C118"/>
    <mergeCell ref="F118:H118"/>
    <mergeCell ref="I118:J118"/>
    <mergeCell ref="B117:C117"/>
    <mergeCell ref="F117:H117"/>
    <mergeCell ref="I117:J117"/>
    <mergeCell ref="B122:C122"/>
    <mergeCell ref="F122:H122"/>
    <mergeCell ref="I122:J122"/>
    <mergeCell ref="B121:C121"/>
    <mergeCell ref="F121:H121"/>
    <mergeCell ref="I121:J121"/>
    <mergeCell ref="B120:C120"/>
    <mergeCell ref="F120:H120"/>
    <mergeCell ref="I120:J120"/>
    <mergeCell ref="B125:C125"/>
    <mergeCell ref="F125:H125"/>
    <mergeCell ref="I125:J125"/>
    <mergeCell ref="B124:C124"/>
    <mergeCell ref="F124:H124"/>
    <mergeCell ref="I124:J124"/>
    <mergeCell ref="B123:C123"/>
    <mergeCell ref="F123:H123"/>
    <mergeCell ref="I123:J123"/>
    <mergeCell ref="A130:K130"/>
    <mergeCell ref="A131:K131"/>
    <mergeCell ref="A132:K132"/>
    <mergeCell ref="B133:C133"/>
    <mergeCell ref="F133:H133"/>
    <mergeCell ref="I133:J133"/>
    <mergeCell ref="A126:A129"/>
    <mergeCell ref="B126:C129"/>
    <mergeCell ref="F126:H129"/>
    <mergeCell ref="I126:J127"/>
    <mergeCell ref="K126:K127"/>
    <mergeCell ref="I129:J129"/>
    <mergeCell ref="B136:C136"/>
    <mergeCell ref="F136:H136"/>
    <mergeCell ref="I136:J136"/>
    <mergeCell ref="B135:C135"/>
    <mergeCell ref="F135:H135"/>
    <mergeCell ref="I135:J135"/>
    <mergeCell ref="B134:C134"/>
    <mergeCell ref="F134:H134"/>
    <mergeCell ref="I134:J134"/>
    <mergeCell ref="B139:C139"/>
    <mergeCell ref="F139:H139"/>
    <mergeCell ref="I139:J139"/>
    <mergeCell ref="B137:C137"/>
    <mergeCell ref="F137:H137"/>
    <mergeCell ref="I137:J137"/>
    <mergeCell ref="B138:C138"/>
    <mergeCell ref="F138:H138"/>
    <mergeCell ref="I138:J138"/>
    <mergeCell ref="B142:C142"/>
    <mergeCell ref="F142:H142"/>
    <mergeCell ref="I142:J142"/>
    <mergeCell ref="B141:C141"/>
    <mergeCell ref="F141:H141"/>
    <mergeCell ref="I141:J141"/>
    <mergeCell ref="B140:C140"/>
    <mergeCell ref="F140:H140"/>
    <mergeCell ref="I140:J140"/>
    <mergeCell ref="B145:C145"/>
    <mergeCell ref="F145:H145"/>
    <mergeCell ref="I145:J145"/>
    <mergeCell ref="B144:C144"/>
    <mergeCell ref="F144:H144"/>
    <mergeCell ref="I144:J144"/>
    <mergeCell ref="B143:C143"/>
    <mergeCell ref="F143:H143"/>
    <mergeCell ref="I143:J143"/>
    <mergeCell ref="F149:H149"/>
    <mergeCell ref="I149:J149"/>
    <mergeCell ref="B148:C148"/>
    <mergeCell ref="F148:H148"/>
    <mergeCell ref="I148:J148"/>
    <mergeCell ref="B147:C147"/>
    <mergeCell ref="F147:H147"/>
    <mergeCell ref="I147:J147"/>
    <mergeCell ref="B146:C146"/>
    <mergeCell ref="F146:H146"/>
    <mergeCell ref="I146:J146"/>
    <mergeCell ref="A152:A155"/>
    <mergeCell ref="B152:C155"/>
    <mergeCell ref="F152:H155"/>
    <mergeCell ref="I152:J155"/>
    <mergeCell ref="K152:K155"/>
    <mergeCell ref="A156:K156"/>
    <mergeCell ref="B151:C151"/>
    <mergeCell ref="F151:H151"/>
    <mergeCell ref="I151:J151"/>
    <mergeCell ref="A168:K168"/>
    <mergeCell ref="K164:K166"/>
    <mergeCell ref="A167:K167"/>
    <mergeCell ref="A164:A166"/>
    <mergeCell ref="B164:C166"/>
    <mergeCell ref="F164:H166"/>
    <mergeCell ref="I164:I166"/>
    <mergeCell ref="A157:K157"/>
    <mergeCell ref="A158:K158"/>
    <mergeCell ref="B171:C171"/>
    <mergeCell ref="F171:H171"/>
    <mergeCell ref="I171:J171"/>
    <mergeCell ref="B170:C170"/>
    <mergeCell ref="F170:H170"/>
    <mergeCell ref="I170:J170"/>
    <mergeCell ref="B169:C169"/>
    <mergeCell ref="F169:H169"/>
    <mergeCell ref="I169:J169"/>
    <mergeCell ref="B175:C175"/>
    <mergeCell ref="F175:H175"/>
    <mergeCell ref="I175:J175"/>
    <mergeCell ref="B174:C174"/>
    <mergeCell ref="F174:H174"/>
    <mergeCell ref="I174:J174"/>
    <mergeCell ref="B172:C172"/>
    <mergeCell ref="F172:H172"/>
    <mergeCell ref="I172:J172"/>
    <mergeCell ref="B173:C173"/>
    <mergeCell ref="F173:H173"/>
    <mergeCell ref="I173:J173"/>
    <mergeCell ref="B178:C178"/>
    <mergeCell ref="F178:H178"/>
    <mergeCell ref="I178:J178"/>
    <mergeCell ref="B176:C176"/>
    <mergeCell ref="F176:H176"/>
    <mergeCell ref="I176:J176"/>
    <mergeCell ref="B177:C177"/>
    <mergeCell ref="F177:H177"/>
    <mergeCell ref="I177:J177"/>
    <mergeCell ref="B180:C180"/>
    <mergeCell ref="F180:H180"/>
    <mergeCell ref="I180:J180"/>
    <mergeCell ref="B181:C181"/>
    <mergeCell ref="F181:H181"/>
    <mergeCell ref="I181:J181"/>
    <mergeCell ref="B179:C179"/>
    <mergeCell ref="F179:H179"/>
    <mergeCell ref="I179:J179"/>
    <mergeCell ref="B189:C189"/>
    <mergeCell ref="B190:C190"/>
    <mergeCell ref="B191:C191"/>
    <mergeCell ref="B192:C192"/>
    <mergeCell ref="F189:H189"/>
    <mergeCell ref="F190:H190"/>
    <mergeCell ref="F191:H191"/>
    <mergeCell ref="F192:H192"/>
    <mergeCell ref="A187:K187"/>
    <mergeCell ref="A183:A184"/>
    <mergeCell ref="B183:C184"/>
    <mergeCell ref="F183:H185"/>
    <mergeCell ref="I183:I185"/>
    <mergeCell ref="K183:K185"/>
    <mergeCell ref="B185:C185"/>
    <mergeCell ref="B182:C182"/>
    <mergeCell ref="F182:H182"/>
    <mergeCell ref="I182:J182"/>
    <mergeCell ref="F197:H197"/>
    <mergeCell ref="A198:K198"/>
    <mergeCell ref="A193:A195"/>
    <mergeCell ref="B193:C195"/>
    <mergeCell ref="F193:H195"/>
    <mergeCell ref="I193:I195"/>
    <mergeCell ref="K193:K195"/>
    <mergeCell ref="A196:K196"/>
    <mergeCell ref="A69:A70"/>
    <mergeCell ref="B69:C70"/>
    <mergeCell ref="F69:H70"/>
    <mergeCell ref="I69:J70"/>
    <mergeCell ref="K69:K70"/>
    <mergeCell ref="A75:A76"/>
    <mergeCell ref="B75:C76"/>
    <mergeCell ref="F75:H76"/>
    <mergeCell ref="I75:J76"/>
    <mergeCell ref="K75:K76"/>
    <mergeCell ref="F81:H81"/>
    <mergeCell ref="F82:H82"/>
    <mergeCell ref="B159:C159"/>
    <mergeCell ref="B160:C160"/>
    <mergeCell ref="B161:C161"/>
    <mergeCell ref="B162:C162"/>
    <mergeCell ref="B163:C163"/>
    <mergeCell ref="F159:H159"/>
    <mergeCell ref="I159:J159"/>
    <mergeCell ref="F160:H160"/>
    <mergeCell ref="I160:J160"/>
    <mergeCell ref="F161:H161"/>
    <mergeCell ref="I161:J161"/>
    <mergeCell ref="F162:H162"/>
    <mergeCell ref="I162:J162"/>
    <mergeCell ref="F163:H163"/>
    <mergeCell ref="I163:J163"/>
    <mergeCell ref="B81:C81"/>
    <mergeCell ref="B82:C82"/>
    <mergeCell ref="I81:J81"/>
    <mergeCell ref="B150:C150"/>
    <mergeCell ref="F150:H150"/>
    <mergeCell ref="I150:J150"/>
    <mergeCell ref="B149:C1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2022-01-24T06:05:19Z</cp:lastPrinted>
  <dcterms:created xsi:type="dcterms:W3CDTF">2022-01-19T08:08:53Z</dcterms:created>
  <dcterms:modified xsi:type="dcterms:W3CDTF">2022-02-15T06:39:05Z</dcterms:modified>
</cp:coreProperties>
</file>